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theroyalsociety-my.sharepoint.com/personal/daniel_callaghan_royalsociety_org/Documents/Documents/Mapping/Final files for Eartherware/What does R&amp;D investment look like/"/>
    </mc:Choice>
  </mc:AlternateContent>
  <xr:revisionPtr revIDLastSave="908" documentId="8_{9B7A0D26-36C5-4EFE-83E1-0328A316F8F8}" xr6:coauthVersionLast="46" xr6:coauthVersionMax="46" xr10:uidLastSave="{9F643473-85D3-488E-A7E2-98A167A0A6CE}"/>
  <bookViews>
    <workbookView xWindow="-110" yWindow="-110" windowWidth="19420" windowHeight="10420" tabRatio="991" firstSheet="2" activeTab="3" xr2:uid="{00000000-000D-0000-FFFF-FFFF00000000}"/>
  </bookViews>
  <sheets>
    <sheet name="1 of 9" sheetId="10" r:id="rId1"/>
    <sheet name="3 of 9" sheetId="1" r:id="rId2"/>
    <sheet name="4 of 9" sheetId="9" r:id="rId3"/>
    <sheet name="5 of 9 - locations" sheetId="2" r:id="rId4"/>
    <sheet name="5 of 9 - universities" sheetId="3" r:id="rId5"/>
    <sheet name="5 of 9 - science parks" sheetId="4" r:id="rId6"/>
    <sheet name="5 of 9 - incubators" sheetId="5" r:id="rId7"/>
    <sheet name="5 out of 9 - research orgs" sheetId="11" r:id="rId8"/>
    <sheet name="6 of 9 - Funding" sheetId="6" r:id="rId9"/>
    <sheet name="7 of 9 - Jobs" sheetId="7" r:id="rId10"/>
    <sheet name="8 of 9 studying science" sheetId="8" r:id="rId11"/>
  </sheets>
  <definedNames>
    <definedName name="_xlnm._FilterDatabase" localSheetId="1">'3 of 9'!$B$5:$H$15</definedName>
    <definedName name="_xlnm._FilterDatabase" localSheetId="6" hidden="1">'5 of 9 - incubators'!$B$4:$D$458</definedName>
    <definedName name="_xlnm._FilterDatabase" localSheetId="4" hidden="1">'5 of 9 - universities'!$B$4:$D$4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6" l="1"/>
  <c r="M21" i="6"/>
  <c r="M20" i="6"/>
  <c r="N22" i="6"/>
  <c r="N21" i="6"/>
  <c r="N20" i="6"/>
  <c r="O22" i="6"/>
  <c r="O21" i="6"/>
  <c r="O20" i="6"/>
  <c r="D20" i="6"/>
  <c r="H15" i="9"/>
  <c r="P154" i="8" l="1"/>
  <c r="O154" i="8"/>
  <c r="N154" i="8"/>
  <c r="M154" i="8"/>
  <c r="L154" i="8"/>
  <c r="K154" i="8"/>
  <c r="J154" i="8"/>
  <c r="I154" i="8"/>
  <c r="H154" i="8"/>
  <c r="G154" i="8"/>
  <c r="F154" i="8"/>
  <c r="E154" i="8"/>
  <c r="D154" i="8"/>
  <c r="E20" i="6" l="1"/>
  <c r="E21" i="6" s="1"/>
  <c r="D21" i="6"/>
  <c r="D22" i="6" s="1"/>
  <c r="E22" i="6" l="1"/>
  <c r="H20" i="6"/>
  <c r="H21" i="6" l="1"/>
  <c r="H22" i="6" s="1"/>
  <c r="C16" i="10"/>
  <c r="G22" i="6"/>
  <c r="G21" i="6"/>
  <c r="F22" i="6"/>
  <c r="F21" i="6"/>
  <c r="F20" i="6"/>
  <c r="F19" i="6"/>
  <c r="K22" i="6"/>
  <c r="K21" i="6"/>
  <c r="K20" i="6"/>
  <c r="J20" i="6"/>
  <c r="J22" i="6"/>
  <c r="J21" i="6"/>
  <c r="I22" i="6"/>
  <c r="I21" i="6"/>
  <c r="I20" i="6"/>
  <c r="I19" i="6"/>
  <c r="P19" i="6" l="1"/>
  <c r="P20" i="6"/>
  <c r="P21" i="6"/>
  <c r="P22" i="6"/>
  <c r="E5" i="1" l="1"/>
  <c r="E6" i="1"/>
  <c r="E7" i="1"/>
  <c r="E8" i="1"/>
  <c r="E9" i="1"/>
  <c r="E10" i="1"/>
  <c r="E11" i="1"/>
  <c r="E12" i="1"/>
  <c r="E14" i="1"/>
  <c r="E15" i="1"/>
  <c r="E16" i="1"/>
  <c r="E4" i="1"/>
  <c r="D7" i="10"/>
  <c r="D14" i="10"/>
  <c r="D3" i="10"/>
  <c r="D13" i="10"/>
  <c r="D4" i="10"/>
  <c r="D5" i="10"/>
  <c r="D10" i="10"/>
  <c r="D11" i="10"/>
  <c r="D12" i="10"/>
  <c r="D9" i="10"/>
  <c r="D8" i="10"/>
  <c r="D6" i="10"/>
  <c r="U22" i="6" l="1"/>
  <c r="U21" i="6" l="1"/>
  <c r="E18" i="1" l="1"/>
  <c r="E19" i="1"/>
  <c r="E20" i="1"/>
  <c r="C18" i="1"/>
  <c r="C20" i="1"/>
  <c r="D18" i="1" l="1"/>
  <c r="D19" i="1"/>
  <c r="D20" i="1"/>
  <c r="Q22" i="6"/>
  <c r="Q21" i="6"/>
  <c r="S22" i="6" l="1"/>
  <c r="S21" i="6"/>
  <c r="S20" i="6"/>
  <c r="R22" i="6" l="1"/>
  <c r="C22" i="6"/>
  <c r="R21" i="6"/>
  <c r="C21" i="6"/>
  <c r="R20" i="6"/>
  <c r="C20" i="6"/>
  <c r="C19" i="6"/>
  <c r="C19" i="1"/>
</calcChain>
</file>

<file path=xl/sharedStrings.xml><?xml version="1.0" encoding="utf-8"?>
<sst xmlns="http://schemas.openxmlformats.org/spreadsheetml/2006/main" count="2837" uniqueCount="1804">
  <si>
    <t>ONS Region</t>
  </si>
  <si>
    <t>Population (2018)</t>
  </si>
  <si>
    <t>% of UK total</t>
  </si>
  <si>
    <t>East Midlands</t>
  </si>
  <si>
    <t>East of England</t>
  </si>
  <si>
    <t>London</t>
  </si>
  <si>
    <t xml:space="preserve">North East </t>
  </si>
  <si>
    <t>North West</t>
  </si>
  <si>
    <t>Northern Ireland</t>
  </si>
  <si>
    <t>Scotland</t>
  </si>
  <si>
    <t>South East</t>
  </si>
  <si>
    <t>South West</t>
  </si>
  <si>
    <t>Wales</t>
  </si>
  <si>
    <t>West Midlands</t>
  </si>
  <si>
    <t>Yorkshire and the Humber</t>
  </si>
  <si>
    <t>Source: ONS (2020) UK population estimates for 2018 https://www.ons.gov.uk/peoplepopulationandcommunity/populationandmigration/populationestimates/datasets/populationestimatesforukenglandandwalesscotlandandnorthernireland</t>
  </si>
  <si>
    <t>How much R&amp;D is happening?</t>
  </si>
  <si>
    <t>Total investment</t>
  </si>
  <si>
    <t>£ per capita</t>
  </si>
  <si>
    <t>UK total</t>
  </si>
  <si>
    <t>£37,072m</t>
  </si>
  <si>
    <t>UK average</t>
  </si>
  <si>
    <t>Minimum</t>
  </si>
  <si>
    <t>Maximum</t>
  </si>
  <si>
    <t xml:space="preserve">Note - figures are rounded </t>
  </si>
  <si>
    <t xml:space="preserve">Source: ONS (2020) UK gross domestic expenditure on research and development. 2018. Note - figures are rounded. </t>
  </si>
  <si>
    <t>1 North East and North West regions data have been combined due to confidentiality.</t>
  </si>
  <si>
    <t>Which sectors are doing R&amp;D?</t>
  </si>
  <si>
    <t>Region (% of UK total)</t>
  </si>
  <si>
    <t xml:space="preserve"> % Govt &amp; UKRI</t>
  </si>
  <si>
    <t>% HE</t>
  </si>
  <si>
    <t xml:space="preserve">% Business </t>
  </si>
  <si>
    <t>% Private Non-Profit</t>
  </si>
  <si>
    <t>Total £</t>
  </si>
  <si>
    <t xml:space="preserve">North East &amp; West </t>
  </si>
  <si>
    <t xml:space="preserve">Yorkshire &amp; Humber </t>
  </si>
  <si>
    <t xml:space="preserve">West Mids </t>
  </si>
  <si>
    <t xml:space="preserve">East of England </t>
  </si>
  <si>
    <t xml:space="preserve">London </t>
  </si>
  <si>
    <t xml:space="preserve">South East </t>
  </si>
  <si>
    <t xml:space="preserve">South West </t>
  </si>
  <si>
    <t xml:space="preserve">Wales </t>
  </si>
  <si>
    <t> </t>
  </si>
  <si>
    <t xml:space="preserve">Scotland </t>
  </si>
  <si>
    <t xml:space="preserve">Northern Ireland </t>
  </si>
  <si>
    <t>Total</t>
  </si>
  <si>
    <t>Where does R&amp;D take place?</t>
  </si>
  <si>
    <t>Region</t>
  </si>
  <si>
    <t>workplaces in the science and technology sector</t>
  </si>
  <si>
    <t>% of the UK’s research infrastructures</t>
  </si>
  <si>
    <t>the South East</t>
  </si>
  <si>
    <t>the South West</t>
  </si>
  <si>
    <t>the East of England</t>
  </si>
  <si>
    <t>the West Midlands</t>
  </si>
  <si>
    <t>the East Midlands</t>
  </si>
  <si>
    <t>-</t>
  </si>
  <si>
    <t>Office for National Statistics. 2017 Employees and workplaces in Science and Technology in Local Authorities of the UK, 2016 (user requested data)</t>
  </si>
  <si>
    <t>Data corresponds to figures for 2016. Data released on 17 January 2017.</t>
  </si>
  <si>
    <t>Workplace is defined as local units or branches of an organisation present in the region, and may belong to private, public or charity sector.</t>
  </si>
  <si>
    <t>Science and technology is defined based on SIC07 industrial classification codes.</t>
  </si>
  <si>
    <t>Royal Society. 2018 A Snapshot of UK research infrastructures</t>
  </si>
  <si>
    <t>Report released on 22 January 2018.</t>
  </si>
  <si>
    <t>Data from a preliminary survey, part of a comprehensive review being undertaken by UKRI.</t>
  </si>
  <si>
    <t>Locations in Northern Ireland not included.</t>
  </si>
  <si>
    <t>University name</t>
  </si>
  <si>
    <t>University postcode</t>
  </si>
  <si>
    <t>ONS region</t>
  </si>
  <si>
    <t>Bishop Grosseteste University</t>
  </si>
  <si>
    <t>LN1 3DY</t>
  </si>
  <si>
    <t>De Montfort University</t>
  </si>
  <si>
    <t>LE1 9BH</t>
  </si>
  <si>
    <t>Loughborough University</t>
  </si>
  <si>
    <t>LE11 3TU</t>
  </si>
  <si>
    <t>The Nottingham Trent University</t>
  </si>
  <si>
    <t>NG1 4BU</t>
  </si>
  <si>
    <t>The University of Leicester</t>
  </si>
  <si>
    <t>LE1 7RH</t>
  </si>
  <si>
    <t>The University of Lincoln</t>
  </si>
  <si>
    <t>LN6 7TS</t>
  </si>
  <si>
    <t>The University of Northampton</t>
  </si>
  <si>
    <t>NN2 7AL</t>
  </si>
  <si>
    <t>University of Derby</t>
  </si>
  <si>
    <t>DE22 1GB</t>
  </si>
  <si>
    <t>University of Nottingham</t>
  </si>
  <si>
    <t>NG7 2RD</t>
  </si>
  <si>
    <t>Anglia Ruskin University</t>
  </si>
  <si>
    <t>CM1 1SQ</t>
  </si>
  <si>
    <t>Cranfield University</t>
  </si>
  <si>
    <t>MK43 0AL</t>
  </si>
  <si>
    <t>Norwich University of the Arts</t>
  </si>
  <si>
    <t>NR2 4SN</t>
  </si>
  <si>
    <t>The University of Cambridge</t>
  </si>
  <si>
    <t>CB2 1TN</t>
  </si>
  <si>
    <t>The University of East Anglia</t>
  </si>
  <si>
    <t>NR4 7TJ</t>
  </si>
  <si>
    <t>The University of Essex</t>
  </si>
  <si>
    <t>CO4 3SQ</t>
  </si>
  <si>
    <t>University of Bedfordshire</t>
  </si>
  <si>
    <t>LU1 3JU</t>
  </si>
  <si>
    <t>University of Hertfordshire</t>
  </si>
  <si>
    <t>AL10 9AB</t>
  </si>
  <si>
    <t>University of Suffolk</t>
  </si>
  <si>
    <t>IP4 1QJ</t>
  </si>
  <si>
    <t>Writtle University College</t>
  </si>
  <si>
    <t>CM1 3RR</t>
  </si>
  <si>
    <t>Birkbeck College</t>
  </si>
  <si>
    <t>WC1E 7HX</t>
  </si>
  <si>
    <t>Brunel University London</t>
  </si>
  <si>
    <t>UB8 3PH</t>
  </si>
  <si>
    <t>Conservatoire for Dance and Drama</t>
  </si>
  <si>
    <t>WC1H 9JJ</t>
  </si>
  <si>
    <t>Courtauld Institute of Art</t>
  </si>
  <si>
    <t>WC2R 0RN</t>
  </si>
  <si>
    <t>Goldsmiths College</t>
  </si>
  <si>
    <t>SE14 6NW</t>
  </si>
  <si>
    <t>Guildhall School of Music and Drama</t>
  </si>
  <si>
    <t>EC2Y 8DT</t>
  </si>
  <si>
    <t>Heythrop College</t>
  </si>
  <si>
    <t>W8 5HN</t>
  </si>
  <si>
    <t>Imperial College of Science, Technology and Medicine</t>
  </si>
  <si>
    <t>SW7 2AZ</t>
  </si>
  <si>
    <t>King's College London</t>
  </si>
  <si>
    <t>WC2R 2LS</t>
  </si>
  <si>
    <t>Kingston University</t>
  </si>
  <si>
    <t>KT1 1LQ</t>
  </si>
  <si>
    <t>London Business School</t>
  </si>
  <si>
    <t>NW1 4SA</t>
  </si>
  <si>
    <t>London Metropolitan University</t>
  </si>
  <si>
    <t>N7 8DB</t>
  </si>
  <si>
    <t>London School of Economics and Political Science</t>
  </si>
  <si>
    <t>WC2A 2AE</t>
  </si>
  <si>
    <t>London School of Hygiene and Tropical Medicine</t>
  </si>
  <si>
    <t>WC1E 7HT</t>
  </si>
  <si>
    <t>London South Bank University</t>
  </si>
  <si>
    <t>SE1 0AA</t>
  </si>
  <si>
    <t>Middlesex University</t>
  </si>
  <si>
    <t>NW4 4BT</t>
  </si>
  <si>
    <t>Queen Mary University of London</t>
  </si>
  <si>
    <t>E1 4NS</t>
  </si>
  <si>
    <t>Ravensbourne University London</t>
  </si>
  <si>
    <t>SE10 0EW</t>
  </si>
  <si>
    <t>Roehampton University</t>
  </si>
  <si>
    <t>SW15 5PJ</t>
  </si>
  <si>
    <t>Rose Bruford College of Theatre and Performance</t>
  </si>
  <si>
    <t>DA15 9DF</t>
  </si>
  <si>
    <t>Royal Academy of Music</t>
  </si>
  <si>
    <t>NW1 5HT</t>
  </si>
  <si>
    <t>Royal College of Art</t>
  </si>
  <si>
    <t>SW7 2EU</t>
  </si>
  <si>
    <t>Royal College of Music</t>
  </si>
  <si>
    <t>SW7 2BS</t>
  </si>
  <si>
    <t>St. George's, University of London</t>
  </si>
  <si>
    <t>SW17 0RE</t>
  </si>
  <si>
    <t>St Mary's University, Twickenham</t>
  </si>
  <si>
    <t>TW1 4SX</t>
  </si>
  <si>
    <t>The University College of Osteopathy</t>
  </si>
  <si>
    <t>SE1 1JE</t>
  </si>
  <si>
    <t>The City University</t>
  </si>
  <si>
    <t>EC1V 0HB</t>
  </si>
  <si>
    <t>The Institute of Cancer Research</t>
  </si>
  <si>
    <t>SW7 3RP</t>
  </si>
  <si>
    <t>The Royal Central School of Speech and Drama</t>
  </si>
  <si>
    <t>NW3 3HY</t>
  </si>
  <si>
    <t>The Royal Veterinary College</t>
  </si>
  <si>
    <t>NW1 0TU</t>
  </si>
  <si>
    <t>SOAS University of London</t>
  </si>
  <si>
    <t>WC1H 0XG</t>
  </si>
  <si>
    <t>The University of East London</t>
  </si>
  <si>
    <t>E16 2RD</t>
  </si>
  <si>
    <t>The University of Greenwich</t>
  </si>
  <si>
    <t>SE10 9LS</t>
  </si>
  <si>
    <t>The University of West London</t>
  </si>
  <si>
    <t>W5 5RF</t>
  </si>
  <si>
    <t>The University of Westminster</t>
  </si>
  <si>
    <t>W1B 2HW</t>
  </si>
  <si>
    <t>Trinity Laban Conservatoire of Music and Dance</t>
  </si>
  <si>
    <t>SE10 9JF</t>
  </si>
  <si>
    <t>University College London</t>
  </si>
  <si>
    <t>WC1E 6BT</t>
  </si>
  <si>
    <t>University of London (Institutes and activities)</t>
  </si>
  <si>
    <t>WC1E 7HU</t>
  </si>
  <si>
    <t>University of the Arts, London</t>
  </si>
  <si>
    <t>WC1V 7EY</t>
  </si>
  <si>
    <t>Teesside University</t>
  </si>
  <si>
    <t>TS1 3BA</t>
  </si>
  <si>
    <t>North East</t>
  </si>
  <si>
    <t>The University of Sunderland</t>
  </si>
  <si>
    <t>SR1 3SD</t>
  </si>
  <si>
    <t>University of Durham</t>
  </si>
  <si>
    <t>DH1 3LE</t>
  </si>
  <si>
    <t>Newcastle University</t>
  </si>
  <si>
    <t>NE1 7RU</t>
  </si>
  <si>
    <t>University of Northumbria at Newcastle</t>
  </si>
  <si>
    <t>NE1 8ST</t>
  </si>
  <si>
    <t>Edge Hill University</t>
  </si>
  <si>
    <t>L39 4QP</t>
  </si>
  <si>
    <t>Liverpool Hope University</t>
  </si>
  <si>
    <t>L16 9JD</t>
  </si>
  <si>
    <t>Liverpool John Moores University</t>
  </si>
  <si>
    <t>L3 5UX</t>
  </si>
  <si>
    <t>Liverpool School of Tropical Medicine</t>
  </si>
  <si>
    <t>L3 5QA</t>
  </si>
  <si>
    <t>Royal Northern College of Music</t>
  </si>
  <si>
    <t>M13 9RD</t>
  </si>
  <si>
    <t>The Liverpool Institute for Performing Arts</t>
  </si>
  <si>
    <t>L1 9HF</t>
  </si>
  <si>
    <t>The Manchester Metropolitan University</t>
  </si>
  <si>
    <t>M15 6BH</t>
  </si>
  <si>
    <t>The University of Bolton</t>
  </si>
  <si>
    <t>BL3 5AB</t>
  </si>
  <si>
    <t>The University of Central Lancashire</t>
  </si>
  <si>
    <t>PR1 2HE</t>
  </si>
  <si>
    <t>The University of Lancaster</t>
  </si>
  <si>
    <t>LA1 4YW</t>
  </si>
  <si>
    <t>The University of Liverpool</t>
  </si>
  <si>
    <t>L69 3BX</t>
  </si>
  <si>
    <t>The University of Manchester</t>
  </si>
  <si>
    <t>M13 9PL</t>
  </si>
  <si>
    <t>The University of Salford</t>
  </si>
  <si>
    <t>M5 4WT</t>
  </si>
  <si>
    <t>University of Chester</t>
  </si>
  <si>
    <t>CH1 4BJ</t>
  </si>
  <si>
    <t>University of Cumbria</t>
  </si>
  <si>
    <t>CA1 2HH</t>
  </si>
  <si>
    <t>St Mary's University College</t>
  </si>
  <si>
    <t>BT12 6FE</t>
  </si>
  <si>
    <t>Stranmillis University College</t>
  </si>
  <si>
    <t>BT9 5DY</t>
  </si>
  <si>
    <t>The Queen's University of Belfast</t>
  </si>
  <si>
    <t>BT7 1NN</t>
  </si>
  <si>
    <t>University of Ulster</t>
  </si>
  <si>
    <t>BT52 1SA</t>
  </si>
  <si>
    <t>Edinburgh Napier University</t>
  </si>
  <si>
    <t>EH11 4BN</t>
  </si>
  <si>
    <t>Glasgow Caledonian University</t>
  </si>
  <si>
    <t>G4 0BA</t>
  </si>
  <si>
    <t>Glasgow School of Art</t>
  </si>
  <si>
    <t>G3 6RQ</t>
  </si>
  <si>
    <t>Heriot-Watt University</t>
  </si>
  <si>
    <t>EH14 4AS</t>
  </si>
  <si>
    <t>Queen Margaret University, Edinburgh</t>
  </si>
  <si>
    <t>EH21 6UU</t>
  </si>
  <si>
    <t>Royal Conservatoire of Scotland</t>
  </si>
  <si>
    <t>G2 3DB</t>
  </si>
  <si>
    <t>SRUC</t>
  </si>
  <si>
    <t>EH9 3JG</t>
  </si>
  <si>
    <t>The Robert Gordon University</t>
  </si>
  <si>
    <t>AB10 7FY</t>
  </si>
  <si>
    <t>The University of Aberdeen</t>
  </si>
  <si>
    <t>AB24 3FX</t>
  </si>
  <si>
    <t>The University of Dundee</t>
  </si>
  <si>
    <t>DD1 4HN</t>
  </si>
  <si>
    <t>The University of Edinburgh</t>
  </si>
  <si>
    <t>EH1 1HT</t>
  </si>
  <si>
    <t>The University of Glasgow</t>
  </si>
  <si>
    <t>G12 8QQ</t>
  </si>
  <si>
    <t>The University of St Andrews</t>
  </si>
  <si>
    <t>KY16 9AJ</t>
  </si>
  <si>
    <t>The University of Stirling</t>
  </si>
  <si>
    <t>FK9 4LA</t>
  </si>
  <si>
    <t>The University of Strathclyde</t>
  </si>
  <si>
    <t>G1 1XQ</t>
  </si>
  <si>
    <t>The University of the West of Scotland</t>
  </si>
  <si>
    <t>PA1 2BE</t>
  </si>
  <si>
    <t>University of Abertay Dundee</t>
  </si>
  <si>
    <t>DD1 1HG</t>
  </si>
  <si>
    <t>University of the Highlands and Islands</t>
  </si>
  <si>
    <t>IV3 5SQ</t>
  </si>
  <si>
    <t>Buckinghamshire New University</t>
  </si>
  <si>
    <t>HP11 2JZ</t>
  </si>
  <si>
    <t>Canterbury Christ Church University</t>
  </si>
  <si>
    <t>CT1 1UT</t>
  </si>
  <si>
    <t>Oxford Brookes University</t>
  </si>
  <si>
    <t>OX3 0BP</t>
  </si>
  <si>
    <t>Royal Holloway and Bedford New College</t>
  </si>
  <si>
    <t>TW20 0EX</t>
  </si>
  <si>
    <t>Southampton Solent University</t>
  </si>
  <si>
    <t>SO14 0YN</t>
  </si>
  <si>
    <t>The National Film and Television School</t>
  </si>
  <si>
    <t>HP9 1LG</t>
  </si>
  <si>
    <t>The Open University</t>
  </si>
  <si>
    <t>MK7 6AA</t>
  </si>
  <si>
    <t>The University of Brighton</t>
  </si>
  <si>
    <t>BN2 4AT</t>
  </si>
  <si>
    <t>The University of Buckingham</t>
  </si>
  <si>
    <t>MK18 1EG</t>
  </si>
  <si>
    <t>The University of Chichester</t>
  </si>
  <si>
    <t>PO19 6PE</t>
  </si>
  <si>
    <t>The University of Kent</t>
  </si>
  <si>
    <t>CT2 7NZ</t>
  </si>
  <si>
    <t>The University of Oxford</t>
  </si>
  <si>
    <t>OX1 2JD</t>
  </si>
  <si>
    <t>The University of Portsmouth</t>
  </si>
  <si>
    <t>PO1 2UP</t>
  </si>
  <si>
    <t>The University of Reading</t>
  </si>
  <si>
    <t>RG6 6UR</t>
  </si>
  <si>
    <t>The University of Southampton</t>
  </si>
  <si>
    <t>SO17 1BJ</t>
  </si>
  <si>
    <t>The University of Surrey</t>
  </si>
  <si>
    <t>GU2 7XH</t>
  </si>
  <si>
    <t>The University of Sussex</t>
  </si>
  <si>
    <t>BN1 9RH</t>
  </si>
  <si>
    <t>The University of Winchester</t>
  </si>
  <si>
    <t>SO22 4NR</t>
  </si>
  <si>
    <t>University for the Creative Arts</t>
  </si>
  <si>
    <t>GU9 7DS</t>
  </si>
  <si>
    <t>AECC University College</t>
  </si>
  <si>
    <t>BH5 2DF</t>
  </si>
  <si>
    <t>Bath Spa University</t>
  </si>
  <si>
    <t>BA2 9BN</t>
  </si>
  <si>
    <t>Bournemouth University</t>
  </si>
  <si>
    <t>BH12 5BB</t>
  </si>
  <si>
    <t>Falmouth University</t>
  </si>
  <si>
    <t>TR11 4RH</t>
  </si>
  <si>
    <t>Hartpury University</t>
  </si>
  <si>
    <t>GL19 3BE</t>
  </si>
  <si>
    <t>Plymouth College of Art</t>
  </si>
  <si>
    <t>PL4 8AT</t>
  </si>
  <si>
    <t>Royal Agricultural University</t>
  </si>
  <si>
    <t>GL7 6JS</t>
  </si>
  <si>
    <t>The Arts University Bournemouth</t>
  </si>
  <si>
    <t>BH12 5HH</t>
  </si>
  <si>
    <t>The University of Bath</t>
  </si>
  <si>
    <t>BA2 7AY</t>
  </si>
  <si>
    <t>The University of Bristol</t>
  </si>
  <si>
    <t>BS8 1TH</t>
  </si>
  <si>
    <t>The University of Exeter</t>
  </si>
  <si>
    <t>EX4 4PY</t>
  </si>
  <si>
    <t>University of Gloucestershire</t>
  </si>
  <si>
    <t>GL50 2RH</t>
  </si>
  <si>
    <t>University of Plymouth</t>
  </si>
  <si>
    <t>PL4 8AA</t>
  </si>
  <si>
    <t>University of St Mark and St John</t>
  </si>
  <si>
    <t>PL6 8BH</t>
  </si>
  <si>
    <t>University of the West of England, Bristol</t>
  </si>
  <si>
    <t>BS16 1QY</t>
  </si>
  <si>
    <t>Aberystwyth University</t>
  </si>
  <si>
    <t>SY23 2AX</t>
  </si>
  <si>
    <t>Bangor University</t>
  </si>
  <si>
    <t>LL57 2DG</t>
  </si>
  <si>
    <t>Cardiff Metropolitan University</t>
  </si>
  <si>
    <t>CF5 2SG</t>
  </si>
  <si>
    <t>Cardiff University</t>
  </si>
  <si>
    <t>CF10 3AT</t>
  </si>
  <si>
    <t>Glyndŵr University</t>
  </si>
  <si>
    <t>LL11 2AW</t>
  </si>
  <si>
    <t>Swansea University</t>
  </si>
  <si>
    <t>SA2 8PP</t>
  </si>
  <si>
    <t>The University of Wales (central functions)</t>
  </si>
  <si>
    <t>CF10 3NS</t>
  </si>
  <si>
    <t>University of South Wales</t>
  </si>
  <si>
    <t>CF37 1DL</t>
  </si>
  <si>
    <t>University of Wales Trinity Saint David</t>
  </si>
  <si>
    <t>SA31 3EP</t>
  </si>
  <si>
    <t>Aston University</t>
  </si>
  <si>
    <t>B4 7ET</t>
  </si>
  <si>
    <t>Birmingham City University</t>
  </si>
  <si>
    <t>B4 7BD</t>
  </si>
  <si>
    <t>Coventry University</t>
  </si>
  <si>
    <t>CV1 5FB</t>
  </si>
  <si>
    <t>Harper Adams University</t>
  </si>
  <si>
    <t>TF10 8NB</t>
  </si>
  <si>
    <t>Newman University</t>
  </si>
  <si>
    <t>B32 3NT</t>
  </si>
  <si>
    <t>Staffordshire University</t>
  </si>
  <si>
    <t>ST4 2DE</t>
  </si>
  <si>
    <t>The University of Birmingham</t>
  </si>
  <si>
    <t>B15 2TT</t>
  </si>
  <si>
    <t>The University of Keele</t>
  </si>
  <si>
    <t>ST5 5BG</t>
  </si>
  <si>
    <t>The University of Warwick</t>
  </si>
  <si>
    <t>CV4 7AL</t>
  </si>
  <si>
    <t>The University of Wolverhampton</t>
  </si>
  <si>
    <t>WV1 1LY</t>
  </si>
  <si>
    <t>University College Birmingham</t>
  </si>
  <si>
    <t>B3 1JB</t>
  </si>
  <si>
    <t>University of Worcester</t>
  </si>
  <si>
    <t>WR2 6AJ</t>
  </si>
  <si>
    <t>Leeds Beckett University</t>
  </si>
  <si>
    <t>LS1 3HE</t>
  </si>
  <si>
    <t>Yorkshire and The Humber</t>
  </si>
  <si>
    <t>Leeds College of Art</t>
  </si>
  <si>
    <t>LS2 9AQ</t>
  </si>
  <si>
    <t>Leeds Trinity University</t>
  </si>
  <si>
    <t>LS18 5HD</t>
  </si>
  <si>
    <t>Sheffield Hallam University</t>
  </si>
  <si>
    <t>S1 1WB</t>
  </si>
  <si>
    <t>The University of Bradford</t>
  </si>
  <si>
    <t>BD7 1DP</t>
  </si>
  <si>
    <t>The University of Huddersfield</t>
  </si>
  <si>
    <t>HD1 3DH</t>
  </si>
  <si>
    <t>The University of Hull</t>
  </si>
  <si>
    <t>HU6 7RX</t>
  </si>
  <si>
    <t>The University of Leeds</t>
  </si>
  <si>
    <t>LS2 9JT</t>
  </si>
  <si>
    <t>The University of Sheffield</t>
  </si>
  <si>
    <t>S10 2TN</t>
  </si>
  <si>
    <t>The University of York</t>
  </si>
  <si>
    <t>YO10 5DD</t>
  </si>
  <si>
    <t>York St John University</t>
  </si>
  <si>
    <t>YO31 7EX</t>
  </si>
  <si>
    <t>Data retrieved on 06 April 2019.</t>
  </si>
  <si>
    <t>The term includes all publicly funded universities and other HE institutions in the UK, as well as the privately funded University of Buckingham.</t>
  </si>
  <si>
    <t>Institutions were linked to main campus site only</t>
  </si>
  <si>
    <t>Postcodes obtained from web searches or UK Learning Providers. See http://learning-provider.data.ac.uk/ (accessed on 24.10.2017)</t>
  </si>
  <si>
    <t>sciencepark_name</t>
  </si>
  <si>
    <t>sciencepark_postcode</t>
  </si>
  <si>
    <t>BioCity Group Ltd</t>
  </si>
  <si>
    <t>NG1 1GF</t>
  </si>
  <si>
    <t>Charnwood Campus</t>
  </si>
  <si>
    <t>LE11 5RB</t>
  </si>
  <si>
    <t>Dock, Leicester</t>
  </si>
  <si>
    <t>LE4 5NU</t>
  </si>
  <si>
    <t xml:space="preserve">East Midlands </t>
  </si>
  <si>
    <t>Enterprise Centre, East Northants</t>
  </si>
  <si>
    <t>NN14 4LZ</t>
  </si>
  <si>
    <t>Harborough Innovation Centre</t>
  </si>
  <si>
    <t>LE16 7QB</t>
  </si>
  <si>
    <t>Lincoln Science and Innovation Park</t>
  </si>
  <si>
    <t>LN6 7DJ</t>
  </si>
  <si>
    <t>Loughborough University Science and Enterprise Park</t>
  </si>
  <si>
    <t>LE11 3QF</t>
  </si>
  <si>
    <t>Mansfield i-Centre</t>
  </si>
  <si>
    <t>NG18 5BR</t>
  </si>
  <si>
    <t>Scott-Bader Innovation Centre</t>
  </si>
  <si>
    <t>NN29 7RL</t>
  </si>
  <si>
    <t>Silverstone Park</t>
  </si>
  <si>
    <t>NN12 8GX</t>
  </si>
  <si>
    <t xml:space="preserve">Space Park Leicester </t>
  </si>
  <si>
    <t>University of Derby Science Park</t>
  </si>
  <si>
    <t>DE24 9FU</t>
  </si>
  <si>
    <t>Nottingham Science Park</t>
  </si>
  <si>
    <t>NG7 2 RU</t>
  </si>
  <si>
    <t>University of Nottingham Innovation Park (UNIP)</t>
  </si>
  <si>
    <t>NG7 2 TU</t>
  </si>
  <si>
    <t>Anglia Ruskin MedTech Campus &amp; The MedBIC</t>
  </si>
  <si>
    <t>BioPark</t>
  </si>
  <si>
    <t>AL7 3AX</t>
  </si>
  <si>
    <t>Cambridge Biomedical Campus</t>
  </si>
  <si>
    <t>CB2 0AA</t>
  </si>
  <si>
    <t>Cambridge Science Park</t>
  </si>
  <si>
    <t>CB2 9LD</t>
  </si>
  <si>
    <t>Chesterford Research Park</t>
  </si>
  <si>
    <t>CB10 1XL</t>
  </si>
  <si>
    <t>Colworth Science Park</t>
  </si>
  <si>
    <t>MK44 1LQ</t>
  </si>
  <si>
    <t>Harlow Science Park</t>
  </si>
  <si>
    <t>CM17 9LP</t>
  </si>
  <si>
    <t>Hethel Innovation</t>
  </si>
  <si>
    <t>NR14 8FB</t>
  </si>
  <si>
    <t>Norwich Research Park</t>
  </si>
  <si>
    <t>NR4 7UG</t>
  </si>
  <si>
    <t>Scottow Technology Park</t>
  </si>
  <si>
    <t>NR10 5FB</t>
  </si>
  <si>
    <t>St John's Innovation Centre</t>
  </si>
  <si>
    <t>CB4 0WS</t>
  </si>
  <si>
    <t>Stevenage Bioscience Catalyst</t>
  </si>
  <si>
    <t>SG1 2FX</t>
  </si>
  <si>
    <t>University of Suffolk Ipswich Waterfront Innovation Centre</t>
  </si>
  <si>
    <t>Wellcome Genome Campus</t>
  </si>
  <si>
    <t>CB10 1SA</t>
  </si>
  <si>
    <t>CEME</t>
  </si>
  <si>
    <t>RM13 8EU</t>
  </si>
  <si>
    <t>Imperial College Incubator</t>
  </si>
  <si>
    <t>W12 0BZ</t>
  </si>
  <si>
    <t>Imperial College Thinkspace</t>
  </si>
  <si>
    <t>Queen Mary BioEnterprises Innovation Centre</t>
  </si>
  <si>
    <t>E1 2AX</t>
  </si>
  <si>
    <t>Baltic Quarter</t>
  </si>
  <si>
    <t>NE8 3DF</t>
  </si>
  <si>
    <t>National Innovation Centre for Ageing NICA</t>
  </si>
  <si>
    <t>NE1 4BF</t>
  </si>
  <si>
    <t>NETPark – The North East Technology Park</t>
  </si>
  <si>
    <t>TS21 3FD</t>
  </si>
  <si>
    <t>Wilton Centre</t>
  </si>
  <si>
    <t>TS10 4RF</t>
  </si>
  <si>
    <t>Alderly Park</t>
  </si>
  <si>
    <t>SK10 4TG</t>
  </si>
  <si>
    <t>Ashton Old Baths Innovation Centre</t>
  </si>
  <si>
    <t>OL6 7FW</t>
  </si>
  <si>
    <t>Circle Square</t>
  </si>
  <si>
    <t>M15 4LD</t>
  </si>
  <si>
    <t>Citylabs</t>
  </si>
  <si>
    <t>M13 9NQ</t>
  </si>
  <si>
    <t>Hexagon Tower</t>
  </si>
  <si>
    <t>M8 8GQ</t>
  </si>
  <si>
    <t>Innospace</t>
  </si>
  <si>
    <t>M15 5RN</t>
  </si>
  <si>
    <t>Lancaster University Enterprise Centre</t>
  </si>
  <si>
    <t>Liverpool Science Park</t>
  </si>
  <si>
    <t>L3 5TF</t>
  </si>
  <si>
    <t>Manchester Science Partnerships</t>
  </si>
  <si>
    <t>M15 6SE</t>
  </si>
  <si>
    <t>Sci-Tech Daresbury</t>
  </si>
  <si>
    <t>WA4 4FS</t>
  </si>
  <si>
    <t>Sensor City</t>
  </si>
  <si>
    <t>L3 5LJ</t>
  </si>
  <si>
    <t>Stockport Business &amp; Innovation Centre</t>
  </si>
  <si>
    <t>SK5 7DL</t>
  </si>
  <si>
    <t>Catalyst Inc</t>
  </si>
  <si>
    <t>BT3 9DT</t>
  </si>
  <si>
    <t>Innovation Factory</t>
  </si>
  <si>
    <t>BT12 7DG</t>
  </si>
  <si>
    <t>Edinburgh BioQuarter</t>
  </si>
  <si>
    <t>EH16 4UX</t>
  </si>
  <si>
    <t>Edinburgh Technopole</t>
  </si>
  <si>
    <t>EH26 0BB</t>
  </si>
  <si>
    <t>European Marine Science Park</t>
  </si>
  <si>
    <t>EH33 1EH</t>
  </si>
  <si>
    <t>Heriot-Watt University Research Park</t>
  </si>
  <si>
    <t>EH14 4AP</t>
  </si>
  <si>
    <t>Pentlands Science Park</t>
  </si>
  <si>
    <t>EH26 0PZ</t>
  </si>
  <si>
    <t>Roslin BioCentre</t>
  </si>
  <si>
    <t>EH25 9RG</t>
  </si>
  <si>
    <t>Scottish Enterprise Technology Park</t>
  </si>
  <si>
    <t>G75 0QD</t>
  </si>
  <si>
    <t>Stirling University Innovation Park</t>
  </si>
  <si>
    <t>FK9 4NF</t>
  </si>
  <si>
    <t>University of Glasgow - Clinical Innovation Zone</t>
  </si>
  <si>
    <t>G51 4TF</t>
  </si>
  <si>
    <t>West of Scotland Science Park</t>
  </si>
  <si>
    <t>G20 0SP</t>
  </si>
  <si>
    <t>Base Bordon Innovation Centre</t>
  </si>
  <si>
    <t>GU35 0FX</t>
  </si>
  <si>
    <t>Begbroke Science Park</t>
  </si>
  <si>
    <t>OX5 1PF</t>
  </si>
  <si>
    <t>Bicester Innovation Centre</t>
  </si>
  <si>
    <t>OX26 4LD</t>
  </si>
  <si>
    <t>Bracknell Enterprise &amp; Innovation Hub</t>
  </si>
  <si>
    <t>RG12 1AX</t>
  </si>
  <si>
    <t>Bucks Health Tech Hub</t>
  </si>
  <si>
    <t>Culham Innovation Centre</t>
  </si>
  <si>
    <t>OX14 3DB</t>
  </si>
  <si>
    <t>Culham Science Centre</t>
  </si>
  <si>
    <t>Discovery Park</t>
  </si>
  <si>
    <t>CT13 9ND</t>
  </si>
  <si>
    <t>Fareham Innovation Centre</t>
  </si>
  <si>
    <t>PO13 9FU</t>
  </si>
  <si>
    <t>Harwell Innovation Centre</t>
  </si>
  <si>
    <t>OX11 0QG</t>
  </si>
  <si>
    <t>Harwell Campus</t>
  </si>
  <si>
    <t>OX11 0GD</t>
  </si>
  <si>
    <t>Heyford Park Inovation Centre</t>
  </si>
  <si>
    <t>OX25 5HD</t>
  </si>
  <si>
    <t>Kent Science Park</t>
  </si>
  <si>
    <t>ME10 1RL</t>
  </si>
  <si>
    <t>Milton Park</t>
  </si>
  <si>
    <t>OX14 4RY</t>
  </si>
  <si>
    <t>Nucleus Business and Innovation Centre</t>
  </si>
  <si>
    <t>DA1 5GA</t>
  </si>
  <si>
    <t>Ocean Village Innovation Centre</t>
  </si>
  <si>
    <t>SO14 3JZ</t>
  </si>
  <si>
    <t>One St Aldates</t>
  </si>
  <si>
    <t>OX1 1DE</t>
  </si>
  <si>
    <t>Oxford BioEscalator</t>
  </si>
  <si>
    <t>OX3 7DQ</t>
  </si>
  <si>
    <t>Oxford Centre for Innovation</t>
  </si>
  <si>
    <t>OX1 1BY</t>
  </si>
  <si>
    <t>Oxford Science Park</t>
  </si>
  <si>
    <t>OX4 4GA</t>
  </si>
  <si>
    <t>Oxford Technology Park</t>
  </si>
  <si>
    <t>OX5 1GN</t>
  </si>
  <si>
    <t>Portsmouth Technopole</t>
  </si>
  <si>
    <t>PO2 8FA</t>
  </si>
  <si>
    <t>Rothamstead Enterprises</t>
  </si>
  <si>
    <t>AL5 2JQ</t>
  </si>
  <si>
    <t>SETsquared in Surrey</t>
  </si>
  <si>
    <t>GU2 7YG</t>
  </si>
  <si>
    <t>Southampton SETsquared Centre</t>
  </si>
  <si>
    <t> SO16 7NP</t>
  </si>
  <si>
    <t>Surrey Research Park</t>
  </si>
  <si>
    <t>GU2 7EF</t>
  </si>
  <si>
    <t>Sussex Innovation Centre</t>
  </si>
  <si>
    <t>BN1 9SB</t>
  </si>
  <si>
    <t>Thames Valley Science Park</t>
  </si>
  <si>
    <t>RG6 6AH</t>
  </si>
  <si>
    <t>University of Southampton Science Park</t>
  </si>
  <si>
    <t>SO16 7NP</t>
  </si>
  <si>
    <t>Witney Business &amp; Innovation Centre</t>
  </si>
  <si>
    <t>OX29 7DX</t>
  </si>
  <si>
    <t>Wood Centre for Innovation</t>
  </si>
  <si>
    <t>OX3 8SB</t>
  </si>
  <si>
    <t>Bristol &amp; Bath Science Park</t>
  </si>
  <si>
    <t>BS16 7FR</t>
  </si>
  <si>
    <t>Bristol SETsquared Centre</t>
  </si>
  <si>
    <t>BS1 6QH</t>
  </si>
  <si>
    <t>Brixham Laboratory</t>
  </si>
  <si>
    <t>TQ5 8BA</t>
  </si>
  <si>
    <t>Exeter Science Park</t>
  </si>
  <si>
    <t>EX5 2FN</t>
  </si>
  <si>
    <t>Future Space</t>
  </si>
  <si>
    <t>BS34 8RB</t>
  </si>
  <si>
    <t>Gloucestershire Science &amp; Technology Park</t>
  </si>
  <si>
    <t>GL13 9FB</t>
  </si>
  <si>
    <t>Health &amp; Wellbeing Innovation Centre</t>
  </si>
  <si>
    <t>TR1 3FF</t>
  </si>
  <si>
    <t>Plymouth Science Park</t>
  </si>
  <si>
    <t>PL6 8BX</t>
  </si>
  <si>
    <t>Pool Innovation Centre</t>
  </si>
  <si>
    <t>TR15 3PL</t>
  </si>
  <si>
    <t>Porton Science Park</t>
  </si>
  <si>
    <t>SP4 0JQ</t>
  </si>
  <si>
    <t>SETsquared in Bath</t>
  </si>
  <si>
    <t>BA1 1UD</t>
  </si>
  <si>
    <t>SETsquared in Exeter</t>
  </si>
  <si>
    <t>EX4 4RN</t>
  </si>
  <si>
    <t>Taunton Innovation Park</t>
  </si>
  <si>
    <t>TA1 1HE</t>
  </si>
  <si>
    <t>Tremough Innovation Centre</t>
  </si>
  <si>
    <t>TR10 9TA</t>
  </si>
  <si>
    <t>Unit DX</t>
  </si>
  <si>
    <t>BS2 0XJ</t>
  </si>
  <si>
    <t>Aberystwyth Innovation and Enterprise Campus</t>
  </si>
  <si>
    <t>SY23 3EE</t>
  </si>
  <si>
    <t>Cardiff Medicentre</t>
  </si>
  <si>
    <t>CF14 4UJ</t>
  </si>
  <si>
    <t>Cardiff University Innovation Campus</t>
  </si>
  <si>
    <t>CF24 4HQ</t>
  </si>
  <si>
    <t>Institute of Life Science</t>
  </si>
  <si>
    <t>M-SParc</t>
  </si>
  <si>
    <t xml:space="preserve">The OpTIC Technology Centre </t>
  </si>
  <si>
    <t>LL17 0JD</t>
  </si>
  <si>
    <t>Torfaen Medi-Park</t>
  </si>
  <si>
    <t>NP44 8YN</t>
  </si>
  <si>
    <t>Birmingham Research Park</t>
  </si>
  <si>
    <t>B15 2SQ</t>
  </si>
  <si>
    <t>Coventry University Technology Park</t>
  </si>
  <si>
    <t>CV1 2TT</t>
  </si>
  <si>
    <t xml:space="preserve">Innovation Birmingham Campus </t>
  </si>
  <si>
    <t>B7 4BB</t>
  </si>
  <si>
    <t>Keele University Science and Innovation Business Park</t>
  </si>
  <si>
    <t>ST5 5NH</t>
  </si>
  <si>
    <t>Malvern Hills Science Park</t>
  </si>
  <si>
    <t>WR14 3 SZ</t>
  </si>
  <si>
    <t>MIRA Technology Park</t>
  </si>
  <si>
    <t>CV10 0TU</t>
  </si>
  <si>
    <t>University of Warwick Science Park</t>
  </si>
  <si>
    <t>CV4 7EZ</t>
  </si>
  <si>
    <t>University of Wolverhampton Science Park</t>
  </si>
  <si>
    <t>WV10 9RU</t>
  </si>
  <si>
    <t>Longbridge Technology Park</t>
  </si>
  <si>
    <t>B31 2 TS</t>
  </si>
  <si>
    <t>Advanced Manufacturing Park Technology Centre</t>
  </si>
  <si>
    <t>S60 5WG</t>
  </si>
  <si>
    <t>Electric Works</t>
  </si>
  <si>
    <t>S1 2BJ</t>
  </si>
  <si>
    <t>Nexus Leeds</t>
  </si>
  <si>
    <t>LS2 3AA</t>
  </si>
  <si>
    <t>Platform</t>
  </si>
  <si>
    <t>LS1 4JB</t>
  </si>
  <si>
    <t>Round Foundry and Marshalls Mill</t>
  </si>
  <si>
    <t>LS11 9YJ</t>
  </si>
  <si>
    <t>Sheffield Technology Parks</t>
  </si>
  <si>
    <t>S1 2NS</t>
  </si>
  <si>
    <t>York Biotech Campus</t>
  </si>
  <si>
    <t>Y041 1LZ</t>
  </si>
  <si>
    <t>York Science Park Ltd</t>
  </si>
  <si>
    <t>YO10 5DG</t>
  </si>
  <si>
    <t xml:space="preserve">UK Science Parks Association 2020. List of members accessed 10/11/2020 (includes full and associate members only) </t>
  </si>
  <si>
    <t>Data supplied with postcodes provided on request by UKSPA in November 2017. Newer members’ postcodes obtained from web searches.</t>
  </si>
  <si>
    <t>accelerator_name</t>
  </si>
  <si>
    <t>accelerator_postcode</t>
  </si>
  <si>
    <t>Acceler8me</t>
  </si>
  <si>
    <t>CF14 5LQ</t>
  </si>
  <si>
    <t>Business Incubation Centre</t>
  </si>
  <si>
    <t>CF35 5HZ</t>
  </si>
  <si>
    <t>Cardiff Hatchery</t>
  </si>
  <si>
    <t>CF10 1FS</t>
  </si>
  <si>
    <t>Centre for Nanohealth (Incubator)</t>
  </si>
  <si>
    <t>ICE Accelerator</t>
  </si>
  <si>
    <t>CF83 3GG</t>
  </si>
  <si>
    <t>Ideas Fund</t>
  </si>
  <si>
    <t>SA1 1NW</t>
  </si>
  <si>
    <t>Institute of Life Science (Incubator)</t>
  </si>
  <si>
    <t>TechHub (Swansea)</t>
  </si>
  <si>
    <t>20 week Business Accelerator Programme (Kinross)</t>
  </si>
  <si>
    <t>KY13 8AA</t>
  </si>
  <si>
    <t>20 week Business Accelerator Programme (Rosyth Europarc)</t>
  </si>
  <si>
    <t>KY11 2WX</t>
  </si>
  <si>
    <t>Accelerator</t>
  </si>
  <si>
    <t>AB23 8GX</t>
  </si>
  <si>
    <t>Alba Innovation Centre</t>
  </si>
  <si>
    <t>EH54 7GA</t>
  </si>
  <si>
    <t>Atrium Incubation and Business Centre</t>
  </si>
  <si>
    <t>ML5 4EF</t>
  </si>
  <si>
    <t>Ayrshire Hatchery</t>
  </si>
  <si>
    <t>KA2 9BE</t>
  </si>
  <si>
    <t>Bright Red Triangle</t>
  </si>
  <si>
    <t>EH14 1DJ</t>
  </si>
  <si>
    <t>EH10 5DT</t>
  </si>
  <si>
    <t>Business and Innovation</t>
  </si>
  <si>
    <t>Business Innovation Zone</t>
  </si>
  <si>
    <t>CodeBase</t>
  </si>
  <si>
    <t>EH3 9DZ</t>
  </si>
  <si>
    <t>Digital Innovation Hub</t>
  </si>
  <si>
    <t>Dundee University Incubator</t>
  </si>
  <si>
    <t>DD1 5JJ</t>
  </si>
  <si>
    <t>Edinburgh Hatchery</t>
  </si>
  <si>
    <t>EH12 9BH</t>
  </si>
  <si>
    <t>Edinburgh Research and Innovation</t>
  </si>
  <si>
    <t>EH8 9TA</t>
  </si>
  <si>
    <t>Elevator Accelerator Programme</t>
  </si>
  <si>
    <t>DD1 5EN</t>
  </si>
  <si>
    <t>Elvingston Science Centre</t>
  </si>
  <si>
    <t>Enterprise Campus programme</t>
  </si>
  <si>
    <t>G1 1XP</t>
  </si>
  <si>
    <t>Entreprise Hub - Rising star program</t>
  </si>
  <si>
    <t>Glasgow Hatchery</t>
  </si>
  <si>
    <t>G5 0US</t>
  </si>
  <si>
    <t>Good Ideas Academy</t>
  </si>
  <si>
    <t>EH2 2PR</t>
  </si>
  <si>
    <t>Ignite Accelerator (Edinburgh)</t>
  </si>
  <si>
    <t>EH9 1PL</t>
  </si>
  <si>
    <t>Launch.ed</t>
  </si>
  <si>
    <t>EH9 3BF</t>
  </si>
  <si>
    <t>Life Science Innovation Incubator</t>
  </si>
  <si>
    <t xml:space="preserve">MAKE
</t>
  </si>
  <si>
    <t>AB10 1JR</t>
  </si>
  <si>
    <t>MediCity Scotland</t>
  </si>
  <si>
    <t>ML1 5UH</t>
  </si>
  <si>
    <t>RGU Incubator</t>
  </si>
  <si>
    <t>AB10 7AS</t>
  </si>
  <si>
    <t>Roslin Innovation Centre</t>
  </si>
  <si>
    <t>Scottish Microelctronics Centre</t>
  </si>
  <si>
    <t>EH9 3FF</t>
  </si>
  <si>
    <t>Seed Haus</t>
  </si>
  <si>
    <t>EH6 6SE</t>
  </si>
  <si>
    <t>Sporting Chance Initiative - The Spot Hive</t>
  </si>
  <si>
    <t>Strathclyde University Incubator Limited</t>
  </si>
  <si>
    <t>The Higgs Centre for Innovation</t>
  </si>
  <si>
    <t>EH9 3HJ</t>
  </si>
  <si>
    <t>The Tontine</t>
  </si>
  <si>
    <t>G1 5ES</t>
  </si>
  <si>
    <t>UHatch</t>
  </si>
  <si>
    <t>Up Accelerator</t>
  </si>
  <si>
    <t>EH6 7BS</t>
  </si>
  <si>
    <t>Belfast Hatchery</t>
  </si>
  <si>
    <t>BT1 1BW</t>
  </si>
  <si>
    <t>Blick Shared Studios</t>
  </si>
  <si>
    <t>BT9 6RY</t>
  </si>
  <si>
    <t>BT1 2LB</t>
  </si>
  <si>
    <t>Centre for Secure Information Technologies (CSIT) Labs</t>
  </si>
  <si>
    <t>Propel</t>
  </si>
  <si>
    <t>BT2 7ES</t>
  </si>
  <si>
    <t>Startplanet NI</t>
  </si>
  <si>
    <t>BT1 2GX</t>
  </si>
  <si>
    <t>The AmplifyNI Accelerator</t>
  </si>
  <si>
    <t>01 Ventures</t>
  </si>
  <si>
    <t>NW1 8AB</t>
  </si>
  <si>
    <t>180 Piccadilly</t>
  </si>
  <si>
    <t>W1J 9HF</t>
  </si>
  <si>
    <t>50th Generation</t>
  </si>
  <si>
    <t>E1 6PL</t>
  </si>
  <si>
    <t>639 Enterprise Centre Tottenham</t>
  </si>
  <si>
    <t>N17 8AA</t>
  </si>
  <si>
    <t>Abbey Road Red</t>
  </si>
  <si>
    <t>NW8 9AY</t>
  </si>
  <si>
    <t>Accelerate Cambridge</t>
  </si>
  <si>
    <t>CB2 1AG</t>
  </si>
  <si>
    <t>Accelerate Programme</t>
  </si>
  <si>
    <t>E8 3RE</t>
  </si>
  <si>
    <t>Accelerator Academy</t>
  </si>
  <si>
    <t>EC1A 9PT</t>
  </si>
  <si>
    <t>Accelerator London</t>
  </si>
  <si>
    <t>E2 8AA</t>
  </si>
  <si>
    <t>Activate Capital</t>
  </si>
  <si>
    <t>W5 5DX</t>
  </si>
  <si>
    <t>Advanced Technology Innovation Centre (ATIC)</t>
  </si>
  <si>
    <t>Ambleside Rural Growth Hub</t>
  </si>
  <si>
    <t>LA22 9BB</t>
  </si>
  <si>
    <t>AngelsCube</t>
  </si>
  <si>
    <t>EC2A 1BR</t>
  </si>
  <si>
    <t>ASOS Call</t>
  </si>
  <si>
    <t>W1B 5AN</t>
  </si>
  <si>
    <t>Aston Programme for Small Business Growth</t>
  </si>
  <si>
    <t>Atlantic Business Centre, Altrincham</t>
  </si>
  <si>
    <t>N3 1QB</t>
  </si>
  <si>
    <t>Aurora Cambridge</t>
  </si>
  <si>
    <t>CB3 0ET</t>
  </si>
  <si>
    <t>B Start-Up Programme</t>
  </si>
  <si>
    <t>Barclays Eagle Lab</t>
  </si>
  <si>
    <t>Barclays Eagle Lab – Flight programme</t>
  </si>
  <si>
    <t>BN1 4QE</t>
  </si>
  <si>
    <t>Barnet Youth Business Incubator</t>
  </si>
  <si>
    <t>NW2 1LT</t>
  </si>
  <si>
    <t>Base, Bordon Innovation Centre</t>
  </si>
  <si>
    <t>Bathtub 2 Boardroom</t>
  </si>
  <si>
    <t>EC2R 8AE</t>
  </si>
  <si>
    <t>BBC Worldwide Labs</t>
  </si>
  <si>
    <t>W1A 1AA</t>
  </si>
  <si>
    <t>Beautiful Ideas (Liverpool)</t>
  </si>
  <si>
    <t>L8 3TX</t>
  </si>
  <si>
    <t>Bethnal Green Ventures</t>
  </si>
  <si>
    <t>N1 7GU</t>
  </si>
  <si>
    <t>BG Futures Business &amp; Enterprise Centre</t>
  </si>
  <si>
    <t>BioCity Accelerator Programme</t>
  </si>
  <si>
    <t>Bioscience Incubator</t>
  </si>
  <si>
    <t>Biostars</t>
  </si>
  <si>
    <t>OX4 2JZ</t>
  </si>
  <si>
    <t>Bio-start</t>
  </si>
  <si>
    <t>Birkbeck Enterprise Pathways</t>
  </si>
  <si>
    <t>Birmingham Hatchery</t>
  </si>
  <si>
    <t>B3 2PP</t>
  </si>
  <si>
    <t>BizzInn Business Incubator</t>
  </si>
  <si>
    <t>Blackhorse Workshop</t>
  </si>
  <si>
    <t>E17 6BX</t>
  </si>
  <si>
    <t>BMW Innovaiton Lab 2016</t>
  </si>
  <si>
    <t>GU14 0FB</t>
  </si>
  <si>
    <t>Breed Reply</t>
  </si>
  <si>
    <t>SW1W 0EB</t>
  </si>
  <si>
    <t>Brighton Hatchery</t>
  </si>
  <si>
    <t>BN1 6AF</t>
  </si>
  <si>
    <t>Bristol Hatchery</t>
  </si>
  <si>
    <t>BS2 2DG</t>
  </si>
  <si>
    <t>BRL Technology Business Incubator</t>
  </si>
  <si>
    <t>BSc Business Enterprise (BBE) Venture Creation Programme</t>
  </si>
  <si>
    <t>BU Student Incubation Centre (BUSI)</t>
  </si>
  <si>
    <t>B9 5NA</t>
  </si>
  <si>
    <t>Business Growth Hub</t>
  </si>
  <si>
    <t>M1 6EU</t>
  </si>
  <si>
    <t>Business Launchpad</t>
  </si>
  <si>
    <t>SW17 9SH</t>
  </si>
  <si>
    <t>Business Start Up Hot House Programme</t>
  </si>
  <si>
    <t>PO21 1HR</t>
  </si>
  <si>
    <t>C4DI – Centre for Digital Innovation</t>
  </si>
  <si>
    <t>HU1 1UU</t>
  </si>
  <si>
    <t>Cambridge Social Ventures</t>
  </si>
  <si>
    <t>CB4 2HY</t>
  </si>
  <si>
    <t>Campus London</t>
  </si>
  <si>
    <t>EC2A 4BX</t>
  </si>
  <si>
    <t>Cannock Chase Enterprise Centre</t>
  </si>
  <si>
    <t>WS12 0QU</t>
  </si>
  <si>
    <t>Canopy Exeter</t>
  </si>
  <si>
    <t>Capital One Growth Labs</t>
  </si>
  <si>
    <t>NG2 3HX</t>
  </si>
  <si>
    <t>Carlisle Business Interaction Centre</t>
  </si>
  <si>
    <t>CA3 8TT</t>
  </si>
  <si>
    <t>Castrol innoVentures</t>
  </si>
  <si>
    <t>RG8 7QR</t>
  </si>
  <si>
    <t>Cell Block Studios</t>
  </si>
  <si>
    <t>PO1 3LJ</t>
  </si>
  <si>
    <t>Central Colchester Business Incubation Centre</t>
  </si>
  <si>
    <t>CO1 2JS</t>
  </si>
  <si>
    <t>Chelmund's Cross Enterprise Centre</t>
  </si>
  <si>
    <t>B37 7TP</t>
  </si>
  <si>
    <t>Cinnamon Bridge Co-creation program</t>
  </si>
  <si>
    <t>NW10 5LE</t>
  </si>
  <si>
    <t>City Ventures Launch Lab</t>
  </si>
  <si>
    <t>Civic Foundry</t>
  </si>
  <si>
    <t>B70 6QG</t>
  </si>
  <si>
    <t>Clarence Centre for Enterprise &amp; Innovation</t>
  </si>
  <si>
    <t>SE1 6FE</t>
  </si>
  <si>
    <t>Climate-KIC Accelerator Programme (Birmingham)</t>
  </si>
  <si>
    <t>Climate-KIC Accelerator Programme (London)</t>
  </si>
  <si>
    <t>EC2N 2JA</t>
  </si>
  <si>
    <t>Cloud Innovation Centre</t>
  </si>
  <si>
    <t>NE4 5TF</t>
  </si>
  <si>
    <t>Cockpit Arts (Deptford)</t>
  </si>
  <si>
    <t>SE8 3DZ</t>
  </si>
  <si>
    <t>Cockpit Arts (Holborn )</t>
  </si>
  <si>
    <t>WC1N 2NP</t>
  </si>
  <si>
    <t>Collider</t>
  </si>
  <si>
    <t>SE1 9PD</t>
  </si>
  <si>
    <t>Community Entreprise Centre</t>
  </si>
  <si>
    <t>NE24 3AG</t>
  </si>
  <si>
    <t>Cornwall Innovation</t>
  </si>
  <si>
    <t>Cranfield University Business Incubation Centre (CUBIC)</t>
  </si>
  <si>
    <t>Creative Enterprise - Start-up programme</t>
  </si>
  <si>
    <t>CT1 3AN</t>
  </si>
  <si>
    <t>CRL Hardware Accelerator</t>
  </si>
  <si>
    <t>UB3 1HA</t>
  </si>
  <si>
    <t>CSIT Labs</t>
  </si>
  <si>
    <t>DN6 8DA</t>
  </si>
  <si>
    <t>CyLon</t>
  </si>
  <si>
    <t>W6 0NE</t>
  </si>
  <si>
    <t>Deep Science Ventures</t>
  </si>
  <si>
    <t>EC1V 8AB</t>
  </si>
  <si>
    <t>Defence and Security Accelerator</t>
  </si>
  <si>
    <t>OX11 0QX</t>
  </si>
  <si>
    <t>Design Council Spark</t>
  </si>
  <si>
    <t>EC1V 4AB</t>
  </si>
  <si>
    <t>Digital Catapult Centre Brighton</t>
  </si>
  <si>
    <t>BN1 4GH</t>
  </si>
  <si>
    <t>Digital Exchange</t>
  </si>
  <si>
    <t>BD1 5BD</t>
  </si>
  <si>
    <t>Digital Greenwich</t>
  </si>
  <si>
    <t>SE10 0ER</t>
  </si>
  <si>
    <t>DigitalHealth.London Accelerator</t>
  </si>
  <si>
    <t>SE1 9BB</t>
  </si>
  <si>
    <t>Distill Ventures</t>
  </si>
  <si>
    <t>W1T 4BP</t>
  </si>
  <si>
    <t>Dotforge Impact (Leeds)</t>
  </si>
  <si>
    <t>LS2 7LY</t>
  </si>
  <si>
    <t>Dotforge Impact (Manchester)</t>
  </si>
  <si>
    <t>M3 4EN</t>
  </si>
  <si>
    <t>Dotforge Impact (Sheffield)</t>
  </si>
  <si>
    <t>Drive (The Startup Accelerator from Belron)</t>
  </si>
  <si>
    <t>TW20 9EL</t>
  </si>
  <si>
    <t>Drugstore Retail Lab</t>
  </si>
  <si>
    <t>EC1V 9EY</t>
  </si>
  <si>
    <t>e4f.Incubator</t>
  </si>
  <si>
    <t>Echo++</t>
  </si>
  <si>
    <t>E9 5LN</t>
  </si>
  <si>
    <t>EcoMachines Incubator</t>
  </si>
  <si>
    <t>E14 5AB</t>
  </si>
  <si>
    <t>EDF Blue Lab</t>
  </si>
  <si>
    <t>BN3 5SU</t>
  </si>
  <si>
    <t>EDUCATE</t>
  </si>
  <si>
    <t>WC1N 3QS</t>
  </si>
  <si>
    <t>E-Innovation Centre</t>
  </si>
  <si>
    <t>TF2 9FT</t>
  </si>
  <si>
    <t>EIT Digital Accelerator</t>
  </si>
  <si>
    <t>WC1X 9HZ</t>
  </si>
  <si>
    <t>Emerge Venture Lab</t>
  </si>
  <si>
    <t>M11 2WJ</t>
  </si>
  <si>
    <t>Enabling Innovation</t>
  </si>
  <si>
    <t>NG7 2TU</t>
  </si>
  <si>
    <t>Enterprise and Innovation Hub</t>
  </si>
  <si>
    <t>LS2 8AJ</t>
  </si>
  <si>
    <t>Enterprise Europe Network</t>
  </si>
  <si>
    <t>SE1 2JN</t>
  </si>
  <si>
    <t>Enterprise Hub</t>
  </si>
  <si>
    <t>SW1Y 5DG</t>
  </si>
  <si>
    <t>Enterprise Incubation Centre</t>
  </si>
  <si>
    <t>AL10 9EU</t>
  </si>
  <si>
    <t>Enterprise Place</t>
  </si>
  <si>
    <t>Entrepreneur First</t>
  </si>
  <si>
    <t>SE16 4DG</t>
  </si>
  <si>
    <t>Entrepreneurship Institute: King's20 accelerator</t>
  </si>
  <si>
    <t>SE1 8WA</t>
  </si>
  <si>
    <t>European Institute for Entrepreneurship Accelerator Programme</t>
  </si>
  <si>
    <t>WC1E 6EB</t>
  </si>
  <si>
    <t>European Space Agency (ESA) Business Incubation Centre Harwell</t>
  </si>
  <si>
    <t>Evolve Derby</t>
  </si>
  <si>
    <t>DE1 3LD</t>
  </si>
  <si>
    <t>Excelerate Labs</t>
  </si>
  <si>
    <t>M4 5FY</t>
  </si>
  <si>
    <t>L1 0AB</t>
  </si>
  <si>
    <t>Exeter City Futures</t>
  </si>
  <si>
    <t>EX1 3LH</t>
  </si>
  <si>
    <t>Fast Forward London (FFWD London)</t>
  </si>
  <si>
    <t>SE1 1NP</t>
  </si>
  <si>
    <t>Finance Innovation Lab Fellowship</t>
  </si>
  <si>
    <t>SE1 2ES</t>
  </si>
  <si>
    <t>FinTech Innovation Lab</t>
  </si>
  <si>
    <t>E1W 1UN</t>
  </si>
  <si>
    <t>Firestartr</t>
  </si>
  <si>
    <t>W1J 6HE</t>
  </si>
  <si>
    <t>Formation Zone (Falmouth)</t>
  </si>
  <si>
    <t>Formation Zone (London)</t>
  </si>
  <si>
    <t>UB6 0HE</t>
  </si>
  <si>
    <t>Formation Zone (Redruth)</t>
  </si>
  <si>
    <t>Formation Zone (Truro)</t>
  </si>
  <si>
    <t>Forward Partners</t>
  </si>
  <si>
    <t>N1 6FD</t>
  </si>
  <si>
    <t>Future Business Centre (Peterborough)</t>
  </si>
  <si>
    <t>PE2 8AN</t>
  </si>
  <si>
    <t>General Wayra Call</t>
  </si>
  <si>
    <t>Genesis</t>
  </si>
  <si>
    <t>S75 1JL</t>
  </si>
  <si>
    <t>S72 8RP</t>
  </si>
  <si>
    <t>Geovation</t>
  </si>
  <si>
    <t>EC1R 0BE</t>
  </si>
  <si>
    <t>Glue Accelerator</t>
  </si>
  <si>
    <t>SR1 1PB</t>
  </si>
  <si>
    <t>Grocery Accelerator</t>
  </si>
  <si>
    <t>EC2R 8BT</t>
  </si>
  <si>
    <t>Growth Builder</t>
  </si>
  <si>
    <t>E15 2GZ</t>
  </si>
  <si>
    <t>Guildhall Creative Entrepreneurs</t>
  </si>
  <si>
    <t>Haatch</t>
  </si>
  <si>
    <t>PE9 2BW</t>
  </si>
  <si>
    <t>HackTrain</t>
  </si>
  <si>
    <t>N1 6DR</t>
  </si>
  <si>
    <t>Hangar 51</t>
  </si>
  <si>
    <t>UB7 0GB</t>
  </si>
  <si>
    <t>Hatch Accelerator</t>
  </si>
  <si>
    <t>SW9 8RR</t>
  </si>
  <si>
    <t>Hatch Incubator</t>
  </si>
  <si>
    <t>Hatch Launchpad</t>
  </si>
  <si>
    <t>Hayes Business Studios</t>
  </si>
  <si>
    <t>UB3 3DY</t>
  </si>
  <si>
    <t>HBV Enterprise</t>
  </si>
  <si>
    <t>E1 7SA</t>
  </si>
  <si>
    <t>Health and Wellbeing Innovation Centre</t>
  </si>
  <si>
    <t>Health Foundry</t>
  </si>
  <si>
    <t>SE1 7LL</t>
  </si>
  <si>
    <t>Health Social Innovators</t>
  </si>
  <si>
    <t>W1T 4TP</t>
  </si>
  <si>
    <t>Healthbox</t>
  </si>
  <si>
    <t>W1C 1AY</t>
  </si>
  <si>
    <t>Healthcare and wellbeing – Birmingham – PocZero</t>
  </si>
  <si>
    <t>Henley Start-up Business Incubator</t>
  </si>
  <si>
    <t>RG9 3AN</t>
  </si>
  <si>
    <t>High Growth Centre</t>
  </si>
  <si>
    <t>CH2 4NU</t>
  </si>
  <si>
    <t>HouseMark Evolve</t>
  </si>
  <si>
    <t>TW11 8GT</t>
  </si>
  <si>
    <t>Hub for Innovation and Enterprise</t>
  </si>
  <si>
    <t>CT2 7FG</t>
  </si>
  <si>
    <t>HutZero</t>
  </si>
  <si>
    <t>IDEALondon</t>
  </si>
  <si>
    <t>EC2A 2BB</t>
  </si>
  <si>
    <t>Ideas Factory Incubation Centre</t>
  </si>
  <si>
    <t>Ideation Incubator Ltd</t>
  </si>
  <si>
    <t>CB11 3AQ</t>
  </si>
  <si>
    <t>Ignite Accelerator (London)</t>
  </si>
  <si>
    <t>E1 6BT</t>
  </si>
  <si>
    <t>Ignite Accelerator (Manchester)</t>
  </si>
  <si>
    <t>Ignite Accelerator (Newcastle)</t>
  </si>
  <si>
    <t>NE1 6UF</t>
  </si>
  <si>
    <t>ignite incubator, Binley Innovation Centre</t>
  </si>
  <si>
    <t>CV3 2TX</t>
  </si>
  <si>
    <t xml:space="preserve">ignite incubator, The Venture Centre
</t>
  </si>
  <si>
    <t>ignite incubator, Warwick Innovation Centre</t>
  </si>
  <si>
    <t>CV34 6UW</t>
  </si>
  <si>
    <t>Ignite Pre-accelerator (London)</t>
  </si>
  <si>
    <t>Ignite Pre-accelerator (Manchester)</t>
  </si>
  <si>
    <t>Ignite Pre-accelerator (Newcastle)</t>
  </si>
  <si>
    <t>Ignitr company builder</t>
  </si>
  <si>
    <t>EC2A 2EX</t>
  </si>
  <si>
    <t>Impact Hub Brixton</t>
  </si>
  <si>
    <t>SW9 8PQ</t>
  </si>
  <si>
    <t>Impact Hub Islington</t>
  </si>
  <si>
    <t>EC1V 1NQ</t>
  </si>
  <si>
    <t>Impact Hub Kings Cross</t>
  </si>
  <si>
    <t>N1 9AB</t>
  </si>
  <si>
    <t>Impact Hub Westminster</t>
  </si>
  <si>
    <t>SW1Y 4TE</t>
  </si>
  <si>
    <t>Imperial College incubator</t>
  </si>
  <si>
    <t>Imperial College White City Incubator</t>
  </si>
  <si>
    <t>W12 7SB</t>
  </si>
  <si>
    <t>Incrementum
- business scale up programme</t>
  </si>
  <si>
    <t>WR1 3AS</t>
  </si>
  <si>
    <t>Incubation at Ravensbourne</t>
  </si>
  <si>
    <t>Incubator Without Walls</t>
  </si>
  <si>
    <t>KT1 3GZ</t>
  </si>
  <si>
    <t>IncuHive</t>
  </si>
  <si>
    <t>SO53 4AR</t>
  </si>
  <si>
    <t>Industy 4.0 Accelerator</t>
  </si>
  <si>
    <t>TS1 3BX</t>
  </si>
  <si>
    <t>InMotion Accelerator</t>
  </si>
  <si>
    <t>EC2A 3AH</t>
  </si>
  <si>
    <t>M1 5GD</t>
  </si>
  <si>
    <t>Innovate 2 Succeed</t>
  </si>
  <si>
    <t>InnovateMK</t>
  </si>
  <si>
    <t>MK91AT</t>
  </si>
  <si>
    <t>Innovation Accelerator</t>
  </si>
  <si>
    <t>TS10 4PS</t>
  </si>
  <si>
    <t>Innovation Centre Medway</t>
  </si>
  <si>
    <t>ME5 9FD</t>
  </si>
  <si>
    <t>Innovation Martlesham Incubator Facility</t>
  </si>
  <si>
    <t>IP5 3RE</t>
  </si>
  <si>
    <t>Innovation New Anglia</t>
  </si>
  <si>
    <t>Innovation Programme</t>
  </si>
  <si>
    <t>SR5 2TA</t>
  </si>
  <si>
    <t>InnovationRCA</t>
  </si>
  <si>
    <t>SW11 4AS</t>
  </si>
  <si>
    <t>Innovify Ventures – Future Commerce</t>
  </si>
  <si>
    <t>Inspire2Enterprise</t>
  </si>
  <si>
    <t>Institute of Making</t>
  </si>
  <si>
    <t>WC1E 7JE</t>
  </si>
  <si>
    <t>InTechnology Enterprise incubator</t>
  </si>
  <si>
    <t>LS2 9DF</t>
  </si>
  <si>
    <t>International Accelerator</t>
  </si>
  <si>
    <t>W1F 8FL</t>
  </si>
  <si>
    <t>IOT Tribe</t>
  </si>
  <si>
    <t>WC2H 9JQ</t>
  </si>
  <si>
    <t>i-SE - Women's Enterprise Hub (Digbeth)</t>
  </si>
  <si>
    <t>B12 0HJ</t>
  </si>
  <si>
    <t>i-SE - Women's Enterprise Hub (Sparkbrook)</t>
  </si>
  <si>
    <t>B12 8LF</t>
  </si>
  <si>
    <t>I-TAC Labs</t>
  </si>
  <si>
    <t>WA4 4AD</t>
  </si>
  <si>
    <t>JD Works 2017</t>
  </si>
  <si>
    <t>M60 6ES</t>
  </si>
  <si>
    <t>JLAB</t>
  </si>
  <si>
    <t>SW1E 5NN</t>
  </si>
  <si>
    <t>Kitchen Table Projects</t>
  </si>
  <si>
    <t>W1W 8QY</t>
  </si>
  <si>
    <t>Kitchenette</t>
  </si>
  <si>
    <t>W10 5BU</t>
  </si>
  <si>
    <t>Knowledge Gateway</t>
  </si>
  <si>
    <t>CO4 3AD</t>
  </si>
  <si>
    <t>Kroto Innovation Centre</t>
  </si>
  <si>
    <t>Launch22 (Liverpool)</t>
  </si>
  <si>
    <t>L2 2DT</t>
  </si>
  <si>
    <t>Launch22 (London)</t>
  </si>
  <si>
    <t>Launchpad</t>
  </si>
  <si>
    <t>TR10 9FE</t>
  </si>
  <si>
    <t>Leeds Hatchery</t>
  </si>
  <si>
    <t>LS1 2QH</t>
  </si>
  <si>
    <t>Level39</t>
  </si>
  <si>
    <t>Lichfield Business Village</t>
  </si>
  <si>
    <t>WS13 6QG</t>
  </si>
  <si>
    <t>Live Lab</t>
  </si>
  <si>
    <t>Liverpool Life Sciences Accelerator</t>
  </si>
  <si>
    <t>L7 8XP</t>
  </si>
  <si>
    <t>London BioScience Innovation Centre (LBIC)</t>
  </si>
  <si>
    <t>NW1 0NH</t>
  </si>
  <si>
    <t>London Business School Incubator</t>
  </si>
  <si>
    <t>London Cleantech Cluster</t>
  </si>
  <si>
    <t>SW18 2HN</t>
  </si>
  <si>
    <t>London Distro Dojo</t>
  </si>
  <si>
    <t>EC2Y 9DT</t>
  </si>
  <si>
    <t xml:space="preserve">London Midland Labs Accelerator 
</t>
  </si>
  <si>
    <t>LSBU Rocket Accelerator</t>
  </si>
  <si>
    <t>MadLab Arts &amp; Tech Accelerator</t>
  </si>
  <si>
    <t>M4 1HN</t>
  </si>
  <si>
    <t>Magdalen Centre</t>
  </si>
  <si>
    <t>Makerversity</t>
  </si>
  <si>
    <t>WC2R 1LA</t>
  </si>
  <si>
    <t>Manchester Hatchery</t>
  </si>
  <si>
    <t>M3 3AQ</t>
  </si>
  <si>
    <t>Manchester Incubator Building</t>
  </si>
  <si>
    <t>M13 9XX</t>
  </si>
  <si>
    <t>Marathon Labs</t>
  </si>
  <si>
    <t>N7 9AH</t>
  </si>
  <si>
    <t>Marine Robotics Innovation Centre Hub</t>
  </si>
  <si>
    <t>SO14 3HZ</t>
  </si>
  <si>
    <t>Mass Challenge UK</t>
  </si>
  <si>
    <t>E1W 2SF</t>
  </si>
  <si>
    <t>MedBIC</t>
  </si>
  <si>
    <t>MediCity Nottingham</t>
  </si>
  <si>
    <t>NG90 6BH</t>
  </si>
  <si>
    <t>Medtech Accelerator</t>
  </si>
  <si>
    <t>MedTech Incubator</t>
  </si>
  <si>
    <t>Mendip Hub ltd</t>
  </si>
  <si>
    <t>BA5 1UH</t>
  </si>
  <si>
    <t>MerseyBIO Business Incubator</t>
  </si>
  <si>
    <t>L69 7ZB</t>
  </si>
  <si>
    <t>Microsoft Accelerator</t>
  </si>
  <si>
    <t>EC2A 4BT</t>
  </si>
  <si>
    <t>Milamber Ventures Plc</t>
  </si>
  <si>
    <t>W1U 3RF</t>
  </si>
  <si>
    <t>Milton Keynes Hatchery</t>
  </si>
  <si>
    <t>MK9 3ER</t>
  </si>
  <si>
    <t>Mint Digital</t>
  </si>
  <si>
    <t>EC1R 5DF</t>
  </si>
  <si>
    <t>Momentum</t>
  </si>
  <si>
    <t>NW1 8AH</t>
  </si>
  <si>
    <t>Momentum- Business Incubator</t>
  </si>
  <si>
    <t>My Incubator (Potters Bar)</t>
  </si>
  <si>
    <t>EN6 3DQ</t>
  </si>
  <si>
    <t>My Incubator (Stevenage)</t>
  </si>
  <si>
    <t>SG1 2DX</t>
  </si>
  <si>
    <t>My Incubator (Ware)</t>
  </si>
  <si>
    <t>SG12 9JF</t>
  </si>
  <si>
    <t>My Incubator (Watford)</t>
  </si>
  <si>
    <t>WD24 7ND</t>
  </si>
  <si>
    <t>Nest</t>
  </si>
  <si>
    <t>PO1 2QF</t>
  </si>
  <si>
    <t>NeverBland</t>
  </si>
  <si>
    <t>W1W 8QA</t>
  </si>
  <si>
    <t>Newable</t>
  </si>
  <si>
    <t>Newcastle Bio Incubator</t>
  </si>
  <si>
    <t>NE2 4HH</t>
  </si>
  <si>
    <t>Newcastle Hatchery</t>
  </si>
  <si>
    <t>NE1 2HF</t>
  </si>
  <si>
    <t>NHS Innovation Accelerator</t>
  </si>
  <si>
    <t>W1T 7HA</t>
  </si>
  <si>
    <t>North Colchester Business Incubation Centre</t>
  </si>
  <si>
    <t>CO4 9AD</t>
  </si>
  <si>
    <t>North East Space Incubation Programme - by Business Durham</t>
  </si>
  <si>
    <t>North East Workspace</t>
  </si>
  <si>
    <t>NE1 5DW</t>
  </si>
  <si>
    <t>North of England Life Science Accelerator</t>
  </si>
  <si>
    <t>Northamptonshire Growth Hub</t>
  </si>
  <si>
    <t>NN1 1SY</t>
  </si>
  <si>
    <t>NoWFOOD Centre</t>
  </si>
  <si>
    <t>Octopus Labs</t>
  </si>
  <si>
    <t>EC1N 2HT</t>
  </si>
  <si>
    <t>ODI Startup Accelerator (Leeds)</t>
  </si>
  <si>
    <t>LS9 8AG</t>
  </si>
  <si>
    <t>ODI Startup Accelerator (London)</t>
  </si>
  <si>
    <t>EC2A 4JE</t>
  </si>
  <si>
    <t>One St. Aldates</t>
  </si>
  <si>
    <t>OX1 1BD</t>
  </si>
  <si>
    <t>Open Education Challenge</t>
  </si>
  <si>
    <t>E1 1LF</t>
  </si>
  <si>
    <t>Open Future_ Midlands</t>
  </si>
  <si>
    <t>Open Future_ North</t>
  </si>
  <si>
    <t>OL1 1SE</t>
  </si>
  <si>
    <t>Oracle Startup Cloud Accelerator - Bristol</t>
  </si>
  <si>
    <t>Origin</t>
  </si>
  <si>
    <t>M7 2ZS</t>
  </si>
  <si>
    <t>Oxford Said Entrepreneurship Forum</t>
  </si>
  <si>
    <t>OX1 1HP</t>
  </si>
  <si>
    <t>Oxford Startup Incubator</t>
  </si>
  <si>
    <t>OX2 0JB</t>
  </si>
  <si>
    <t>Oxygen Accelerator</t>
  </si>
  <si>
    <t>PetriBox</t>
  </si>
  <si>
    <t>NW10 6RB</t>
  </si>
  <si>
    <t>Pi Labs Accelerator</t>
  </si>
  <si>
    <t>RH12 3LZ</t>
  </si>
  <si>
    <t>Pioneer 10</t>
  </si>
  <si>
    <t>LE16 7WB</t>
  </si>
  <si>
    <t>NG24 2TN</t>
  </si>
  <si>
    <t>S81 8AP</t>
  </si>
  <si>
    <t>PlayHubs</t>
  </si>
  <si>
    <t>Principium
– summer startup bootcamp</t>
  </si>
  <si>
    <t>PSP Advisory Board</t>
  </si>
  <si>
    <t>Public Sector Launchpad Accelerator</t>
  </si>
  <si>
    <t>R/GA IoT Venture Studio UK</t>
  </si>
  <si>
    <t>EC2A 4LG</t>
  </si>
  <si>
    <t>Rain Cloud Victoria</t>
  </si>
  <si>
    <t>SW1P 2PD</t>
  </si>
  <si>
    <t>Rainbow Seed Fund</t>
  </si>
  <si>
    <t>B2 5PP</t>
  </si>
  <si>
    <t>RAU Farm491</t>
  </si>
  <si>
    <t>RBS Innovation Gateway</t>
  </si>
  <si>
    <t>OX2 7BY</t>
  </si>
  <si>
    <t>Red Bull Amplifier</t>
  </si>
  <si>
    <t>SE1 2JP</t>
  </si>
  <si>
    <t>Retford Enterprise Centre</t>
  </si>
  <si>
    <t>DN22 7GR</t>
  </si>
  <si>
    <t>Ricoh Ignite</t>
  </si>
  <si>
    <t>NN4 7YL</t>
  </si>
  <si>
    <t>Rise Barclays (London)</t>
  </si>
  <si>
    <t>E1 4TT</t>
  </si>
  <si>
    <t>Riverside Innovation Centre</t>
  </si>
  <si>
    <t>CH1 1SL</t>
  </si>
  <si>
    <t>RocketSpace</t>
  </si>
  <si>
    <t>N1 8EQ</t>
  </si>
  <si>
    <t>Rothamsted Centre for Research and Enterprise</t>
  </si>
  <si>
    <t>Rural Innovation Centre</t>
  </si>
  <si>
    <t>CV8 2LG</t>
  </si>
  <si>
    <t>Searchcamp</t>
  </si>
  <si>
    <t>TS2 1AY</t>
  </si>
  <si>
    <t>Seedbed Accelerator</t>
  </si>
  <si>
    <t>EX11 1SH</t>
  </si>
  <si>
    <t>Seedcamp</t>
  </si>
  <si>
    <t>Seedcloud</t>
  </si>
  <si>
    <t>W1T 1JU</t>
  </si>
  <si>
    <t>Seedpod</t>
  </si>
  <si>
    <t>Serendip</t>
  </si>
  <si>
    <t>Serious Impact - Accelerator (Cambridge)</t>
  </si>
  <si>
    <t>Serious Impact - Accelerator (Peterborough)</t>
  </si>
  <si>
    <t>Sheffield Bioincubator - USi</t>
  </si>
  <si>
    <t>S3 7RD</t>
  </si>
  <si>
    <t>Silicon Abbey</t>
  </si>
  <si>
    <t>AL3 5QH</t>
  </si>
  <si>
    <t>Silverstone Technology Cluster</t>
  </si>
  <si>
    <t>Sketch</t>
  </si>
  <si>
    <t>SW1H 9BP</t>
  </si>
  <si>
    <t>Skillsgym Ltd.</t>
  </si>
  <si>
    <t>WC1A 2SL</t>
  </si>
  <si>
    <t>SLP London</t>
  </si>
  <si>
    <t>EC2V 6DN</t>
  </si>
  <si>
    <t>Smart City Leadership Programme</t>
  </si>
  <si>
    <t>MK6 4AU</t>
  </si>
  <si>
    <t>Social Business Trust</t>
  </si>
  <si>
    <t>EC4N 8AL</t>
  </si>
  <si>
    <t>Social Imapct Accelerator</t>
  </si>
  <si>
    <t>BB5 6TD</t>
  </si>
  <si>
    <t>SPACE at Hoo Farm</t>
  </si>
  <si>
    <t>DY11 7SL</t>
  </si>
  <si>
    <t>SPACE at Hoo Farm (Finepoint Way)</t>
  </si>
  <si>
    <t>DY11 7WF</t>
  </si>
  <si>
    <t>Space Incubator</t>
  </si>
  <si>
    <t>Space TEC</t>
  </si>
  <si>
    <t>SPARK Business Incubation Centre</t>
  </si>
  <si>
    <t>WV10 9TG</t>
  </si>
  <si>
    <t>Sparkhouse</t>
  </si>
  <si>
    <t>LN6 7DQ</t>
  </si>
  <si>
    <t>SparkUp</t>
  </si>
  <si>
    <t>L3 9HG</t>
  </si>
  <si>
    <t>Special Interest Group in Entrepreneurship</t>
  </si>
  <si>
    <t>NW1 5LS</t>
  </si>
  <si>
    <t>SPEED Project</t>
  </si>
  <si>
    <t>Spike Design</t>
  </si>
  <si>
    <t>BS1 6UX</t>
  </si>
  <si>
    <t>Spin-Up Factory</t>
  </si>
  <si>
    <t>OX11 0QR</t>
  </si>
  <si>
    <t>SprintPirates</t>
  </si>
  <si>
    <t>N1 7JQ</t>
  </si>
  <si>
    <t>Staffordshire BIC</t>
  </si>
  <si>
    <t>ST3 4HY</t>
  </si>
  <si>
    <t>Start-up Hatchery</t>
  </si>
  <si>
    <t>Startup Launchpad Programme</t>
  </si>
  <si>
    <t>S60 1AE</t>
  </si>
  <si>
    <t>Startup Manufactory</t>
  </si>
  <si>
    <t>WC1A 1DG</t>
  </si>
  <si>
    <t>Startupbootcamp Fintech</t>
  </si>
  <si>
    <t>Startupbootcamp InsurTech</t>
  </si>
  <si>
    <t>StartupBootCamp IOT | Connected Devices London</t>
  </si>
  <si>
    <t>STEAMHouse</t>
  </si>
  <si>
    <t>B5 6DY</t>
  </si>
  <si>
    <t>STEP Space Business Incubation</t>
  </si>
  <si>
    <t>STFC CERN Business Incubation Centre</t>
  </si>
  <si>
    <t>Studio : 505</t>
  </si>
  <si>
    <t>S1 2BX</t>
  </si>
  <si>
    <t>Studio Graphene</t>
  </si>
  <si>
    <t>W10 5AH</t>
  </si>
  <si>
    <t>Sunderland Software City/Digital Catapult</t>
  </si>
  <si>
    <t>Surrey Space Incubator</t>
  </si>
  <si>
    <t>Sussex Innovation Croydon</t>
  </si>
  <si>
    <t>CR0 0XT</t>
  </si>
  <si>
    <t>Teach First Innovation Unit</t>
  </si>
  <si>
    <t>TechHub (London)</t>
  </si>
  <si>
    <t>EC2Y 9AR</t>
  </si>
  <si>
    <t>Techstars London</t>
  </si>
  <si>
    <t>W2 6BD</t>
  </si>
  <si>
    <t>Techtopia</t>
  </si>
  <si>
    <t>W1W 6QJ</t>
  </si>
  <si>
    <t>Teesside LaunchPad</t>
  </si>
  <si>
    <t>TS1 3JN</t>
  </si>
  <si>
    <t>The Accelerator</t>
  </si>
  <si>
    <t>W8 4PL</t>
  </si>
  <si>
    <t>The Agency</t>
  </si>
  <si>
    <t>The Bakery</t>
  </si>
  <si>
    <t>E8 3GT</t>
  </si>
  <si>
    <t>The Barclays Accelerator powered by Techstar</t>
  </si>
  <si>
    <t>EC2A 4LB</t>
  </si>
  <si>
    <t>The BioHub Birmingham</t>
  </si>
  <si>
    <t>The Birmingham Skills for Enterprise and Employability Network (BSEEN)</t>
  </si>
  <si>
    <t>The Cognicity Hub</t>
  </si>
  <si>
    <t>The Crucible Project</t>
  </si>
  <si>
    <t>LE1 5XY</t>
  </si>
  <si>
    <t>The Enterprise Centre (ETC)</t>
  </si>
  <si>
    <t>The Enterprise Hub (Coventry)</t>
  </si>
  <si>
    <t>CV1 5RW</t>
  </si>
  <si>
    <t>The Enterprise Hub (London)</t>
  </si>
  <si>
    <t>E1 7JF</t>
  </si>
  <si>
    <t>The Enterprise Network</t>
  </si>
  <si>
    <t>SN4 7HH</t>
  </si>
  <si>
    <t>The Enterprise Network (Salisbury)</t>
  </si>
  <si>
    <t>SP1 1DU</t>
  </si>
  <si>
    <t>The Enterprise Network (Trowbridge)</t>
  </si>
  <si>
    <t>BA14 0XA</t>
  </si>
  <si>
    <t>The Enterprise Network (Wiltshire)</t>
  </si>
  <si>
    <t>SP3 6HJ</t>
  </si>
  <si>
    <t>The Enterprise Team - The Duke of York Young Entrepreneur Centre</t>
  </si>
  <si>
    <t>HD1 3BD</t>
  </si>
  <si>
    <t>The FAB Accelerator</t>
  </si>
  <si>
    <t>OX2 7DY</t>
  </si>
  <si>
    <t>The Food Foundry</t>
  </si>
  <si>
    <t>EC1M 5RJ</t>
  </si>
  <si>
    <t>The Hangout</t>
  </si>
  <si>
    <t>E1 5LP</t>
  </si>
  <si>
    <t>The Hatchery</t>
  </si>
  <si>
    <t>The Hive</t>
  </si>
  <si>
    <t>NG1 4FQ</t>
  </si>
  <si>
    <t>The Ingenuity Lab</t>
  </si>
  <si>
    <t>NG8 1BB</t>
  </si>
  <si>
    <t>The London City Incubator</t>
  </si>
  <si>
    <t>The Moseley Exchange</t>
  </si>
  <si>
    <t>B13 8JP</t>
  </si>
  <si>
    <t>The Northern Lights Business Incubation Unit</t>
  </si>
  <si>
    <t>The Nova Centre</t>
  </si>
  <si>
    <t>The Phoenix Centre</t>
  </si>
  <si>
    <t>The Sandpit</t>
  </si>
  <si>
    <t>WC2N 6LE</t>
  </si>
  <si>
    <t>The Sirius Programme</t>
  </si>
  <si>
    <t>The Startup Tribe</t>
  </si>
  <si>
    <t>The Studio</t>
  </si>
  <si>
    <t>The Unilever Foundry / Unilever Ventures</t>
  </si>
  <si>
    <t>SW1Y 4QU</t>
  </si>
  <si>
    <t>TheFamily</t>
  </si>
  <si>
    <t>SE1 8TJ</t>
  </si>
  <si>
    <t>TrueStart</t>
  </si>
  <si>
    <t>SW1P 1DE</t>
  </si>
  <si>
    <t>UBC Creative Fashion and Textile Hub</t>
  </si>
  <si>
    <t>LS28 6DW</t>
  </si>
  <si>
    <t>UBC Halifax</t>
  </si>
  <si>
    <t>HX1 1QE</t>
  </si>
  <si>
    <t>UBC Leeds Digital Hub</t>
  </si>
  <si>
    <t>LS12 1BE</t>
  </si>
  <si>
    <t>UCL BaseKX</t>
  </si>
  <si>
    <t>N1C 4PF</t>
  </si>
  <si>
    <t>UKSE Y Accelerator</t>
  </si>
  <si>
    <t>S1 2JA</t>
  </si>
  <si>
    <t>UKSE Y-Accelerator</t>
  </si>
  <si>
    <t>S60 2DH</t>
  </si>
  <si>
    <t>University of Northampton</t>
  </si>
  <si>
    <t>NN11 0QB</t>
  </si>
  <si>
    <t>NN2 6FB</t>
  </si>
  <si>
    <t>University of York Enterprise Support</t>
  </si>
  <si>
    <t>YO10 5GW</t>
  </si>
  <si>
    <t>UnLtd</t>
  </si>
  <si>
    <t>EC1Y 8JJ</t>
  </si>
  <si>
    <t>W6 8BS</t>
  </si>
  <si>
    <t>M50 2EQ</t>
  </si>
  <si>
    <t>Velocity Health</t>
  </si>
  <si>
    <t>Warwick Ventures Software Incubator</t>
  </si>
  <si>
    <t>WB100</t>
  </si>
  <si>
    <t>S9 3QS</t>
  </si>
  <si>
    <t>WebStart Bristol</t>
  </si>
  <si>
    <t>White Star Capital</t>
  </si>
  <si>
    <t>EC4A 4AB</t>
  </si>
  <si>
    <t>WhiteSpace</t>
  </si>
  <si>
    <t>NR3 1TN</t>
  </si>
  <si>
    <t>WiderPool</t>
  </si>
  <si>
    <t>WC1N 2EB</t>
  </si>
  <si>
    <t>Wilbe</t>
  </si>
  <si>
    <t>EC1N 8BA</t>
  </si>
  <si>
    <t>Winton Labs</t>
  </si>
  <si>
    <t>W6 0XE</t>
  </si>
  <si>
    <t>Wise Programme</t>
  </si>
  <si>
    <t>Women's International Centre for Economic Development (WICED) / 54 St James Street</t>
  </si>
  <si>
    <t>Worksop Turbine Innovation Centre</t>
  </si>
  <si>
    <t>Wyche Innovation Centre</t>
  </si>
  <si>
    <t>WR13 6PL</t>
  </si>
  <si>
    <t>YF Accelerator</t>
  </si>
  <si>
    <t>E2 9PF</t>
  </si>
  <si>
    <t>YF Young Academy</t>
  </si>
  <si>
    <t>Young Founders (London)</t>
  </si>
  <si>
    <t>Young Founders (Newcastle)</t>
  </si>
  <si>
    <t>Business Sparks</t>
  </si>
  <si>
    <t>NE4 8AW.</t>
  </si>
  <si>
    <t>Babraham Bioincubator/Babraham Research Campus</t>
  </si>
  <si>
    <t>CB22 3AT</t>
  </si>
  <si>
    <t>OpTIC Space Industry Incubation Programme</t>
  </si>
  <si>
    <t xml:space="preserve">
LL17 0JD</t>
  </si>
  <si>
    <t>Dreamstake</t>
  </si>
  <si>
    <t>HA1 1BA</t>
  </si>
  <si>
    <t>Mashauri Fly</t>
  </si>
  <si>
    <t>KT15 2LU</t>
  </si>
  <si>
    <t>Mashauri Launch</t>
  </si>
  <si>
    <t>Wells Fargo Startup Accelerator</t>
  </si>
  <si>
    <t>Ignite virtual incubator</t>
  </si>
  <si>
    <t xml:space="preserve">West Midlands </t>
  </si>
  <si>
    <t>CUE Touchdown</t>
  </si>
  <si>
    <t>Incuator Programme</t>
  </si>
  <si>
    <t>W1F 9HT</t>
  </si>
  <si>
    <t>Sports Hive - Stirling Univeristy Innovation Park</t>
  </si>
  <si>
    <t xml:space="preserve">FK9 4LA </t>
  </si>
  <si>
    <t>Catalyst Programme</t>
  </si>
  <si>
    <t xml:space="preserve">SO16 7NP
</t>
  </si>
  <si>
    <t>Bridge Innovation Centre</t>
  </si>
  <si>
    <t>SA72 6UN</t>
  </si>
  <si>
    <t>Centre for Engineering &amp; Manufacturing Excellence (CEME)</t>
  </si>
  <si>
    <t xml:space="preserve">RM13 8EU </t>
  </si>
  <si>
    <t>Newark Beacon</t>
  </si>
  <si>
    <t xml:space="preserve">NG24 2TN </t>
  </si>
  <si>
    <t>Innovation Space</t>
  </si>
  <si>
    <t>International Institute for Creative Entrepreneurial Development (IICED)</t>
  </si>
  <si>
    <t>SA1 6ED</t>
  </si>
  <si>
    <t>Rushlight Incubator</t>
  </si>
  <si>
    <t>Edtech incubator</t>
  </si>
  <si>
    <t>SE1 8QW</t>
  </si>
  <si>
    <t>Londoneast -UK Business and Technology Park</t>
  </si>
  <si>
    <t>RM10 7FN</t>
  </si>
  <si>
    <t>Tetricus Incubator</t>
  </si>
  <si>
    <t>BA14 8JN</t>
  </si>
  <si>
    <t>TechVelocityNorwich</t>
  </si>
  <si>
    <t>InsurTech Gateway</t>
  </si>
  <si>
    <t>SW1P 1PL</t>
  </si>
  <si>
    <t xml:space="preserve">Department for Business, Energy and Industrial Strategy 2017. Business incubators and accelerators: the national picture </t>
  </si>
  <si>
    <t xml:space="preserve">Data released on 20 June 2017. Last updated 14 May. Data accessed 18 April 2019. </t>
  </si>
  <si>
    <t xml:space="preserve">Data does not include virtual programmes with no geographical site, or where postcode is unavailable. </t>
  </si>
  <si>
    <t xml:space="preserve">Organisations that are full and associate members of UK Science Parks Association have been excluded. </t>
  </si>
  <si>
    <t>Research Organisation</t>
  </si>
  <si>
    <t>Location(s)</t>
  </si>
  <si>
    <t>BRE Group</t>
  </si>
  <si>
    <t>G75 0RD </t>
  </si>
  <si>
    <t>BSRIA Ltd</t>
  </si>
  <si>
    <t>RG12 7AH, PR5 8AQ</t>
  </si>
  <si>
    <t>Campden BRI</t>
  </si>
  <si>
    <t>GL55 6LD, RH1 4HY, CV32 5AE</t>
  </si>
  <si>
    <t>Centre for Process Innovation (CPI)</t>
  </si>
  <si>
    <t>Construction Industry Research and Information Association (CIRIA)</t>
  </si>
  <si>
    <t>EC1A 9PN,</t>
  </si>
  <si>
    <t>DG Cities Ltd</t>
  </si>
  <si>
    <t>FloWave TT Ltd</t>
  </si>
  <si>
    <t>Fraunhofer UK Research Ltd</t>
  </si>
  <si>
    <t>G1 1RD </t>
  </si>
  <si>
    <t>Glass Futures</t>
  </si>
  <si>
    <t>S35 2PY</t>
  </si>
  <si>
    <t>Institute for Environmental Analytics (IEA)</t>
  </si>
  <si>
    <t>RG6 6BX</t>
  </si>
  <si>
    <t>Manufacturing Technology Centre (MTC)</t>
  </si>
  <si>
    <t>CV7 9JU</t>
  </si>
  <si>
    <t>Materials Processing Institute (MPI)</t>
  </si>
  <si>
    <t>TS6 6US</t>
  </si>
  <si>
    <t>Northern Automotive Alliance (NAA)</t>
  </si>
  <si>
    <t>PR26 7DP</t>
  </si>
  <si>
    <t>Nuclear Advanced Manufacturing Research Centre (Nuclear AMRC)</t>
  </si>
  <si>
    <t>Organic Research Centre</t>
  </si>
  <si>
    <t>RG20 0HR</t>
  </si>
  <si>
    <t>SATRA Technology Centre</t>
  </si>
  <si>
    <t>NN16 8SD</t>
  </si>
  <si>
    <t>Smith Institute</t>
  </si>
  <si>
    <t>SE11 5RR</t>
  </si>
  <si>
    <t>Stockbridge Technology Centre</t>
  </si>
  <si>
    <t>YO8 3TZ</t>
  </si>
  <si>
    <t>Thatcham Research</t>
  </si>
  <si>
    <t>RG19 4NR</t>
  </si>
  <si>
    <t>The European Marine Energy Centre</t>
  </si>
  <si>
    <t>KW16 3AW</t>
  </si>
  <si>
    <t>The Oil and Gas Technology Centre (OGTC)</t>
  </si>
  <si>
    <t>AB15 4ZT</t>
  </si>
  <si>
    <t>The Sainsbury Laboratory</t>
  </si>
  <si>
    <t>NR4 7UH</t>
  </si>
  <si>
    <t>Sainsbury Laboratory Cambridge University (SLCU)</t>
  </si>
  <si>
    <t>CB2 1LR</t>
  </si>
  <si>
    <t>The Scotch Whisky Research Institute</t>
  </si>
  <si>
    <t>Royal Society (2020) A list of public and non-profit research organisations</t>
  </si>
  <si>
    <t>How is R&amp;D funded?</t>
  </si>
  <si>
    <t>Higher Education Funding Councils</t>
  </si>
  <si>
    <t>Research Councils</t>
  </si>
  <si>
    <t>European Union</t>
  </si>
  <si>
    <t>Innovate UK</t>
  </si>
  <si>
    <t>taxcred</t>
  </si>
  <si>
    <t>RS</t>
  </si>
  <si>
    <t>Higher Education Funding Councils - total investment</t>
  </si>
  <si>
    <t>Higher Education Funding Councils - % of UK total</t>
  </si>
  <si>
    <t>Higher Education Funding Councils - £ per capita</t>
  </si>
  <si>
    <t>Research Councils - total investment</t>
  </si>
  <si>
    <t>Research Councils - % of UK total</t>
  </si>
  <si>
    <t>Research Councils - £ per capita</t>
  </si>
  <si>
    <t>EU Framework Programmes - total invesment</t>
  </si>
  <si>
    <t>EU Framework Programmes - % of UK total</t>
  </si>
  <si>
    <t>EU Framework Programmes - £ per capita</t>
  </si>
  <si>
    <t>Innovate UK - total investment</t>
  </si>
  <si>
    <t>Innovate UK - % of UK total</t>
  </si>
  <si>
    <t>Innovate UK - £ per total number of businesses</t>
  </si>
  <si>
    <t>Innovate UK - £ per capita</t>
  </si>
  <si>
    <t>R&amp;D Tax Credits - total cost of support</t>
  </si>
  <si>
    <t>R&amp;D Tax Credits - % of UK total</t>
  </si>
  <si>
    <t>R&amp;D Tax Credits - £ per total number of businesses</t>
  </si>
  <si>
    <t>R&amp;D Tax Credits - £ per capita</t>
  </si>
  <si>
    <t>Royal Society - total investment</t>
  </si>
  <si>
    <t>Royal Society - % of UK total</t>
  </si>
  <si>
    <t>Average</t>
  </si>
  <si>
    <t>Min</t>
  </si>
  <si>
    <t>Higher education funding councils:</t>
  </si>
  <si>
    <t xml:space="preserve">Data corresponds to allocations for 2018-19. </t>
  </si>
  <si>
    <t>Funding refers to quality-related and knowledge exchange funding allocations, including charities support fund and postgraduate training allocations</t>
  </si>
  <si>
    <t>Higher Education Funding Council for England. 2018 Recurrent grants for 2018-19: Final allocations.</t>
  </si>
  <si>
    <t>Data released spring 2018</t>
  </si>
  <si>
    <t xml:space="preserve">Scottish Funding Council 2018. Outcome Agreement Funding for Universities – Final Allocations for AY 2018-19 </t>
  </si>
  <si>
    <t>Data released 18 May 2018.</t>
  </si>
  <si>
    <t>Higher Education Funding Council for Wales 2018. Funding research</t>
  </si>
  <si>
    <t>Data released 30 May 2018.</t>
  </si>
  <si>
    <t>Knowledge exchange allocation not included.</t>
  </si>
  <si>
    <t>Department for the Economy. University recurrent research grant summary tables 2018/19</t>
  </si>
  <si>
    <t>Data released 18 January 2019.</t>
  </si>
  <si>
    <t>Research Councils UK. Gateway to Research. See gtr.rcuk.ac.uk</t>
  </si>
  <si>
    <t>Data accessed on 16 November 2020.</t>
  </si>
  <si>
    <t>Figures refer to total value of grants awarded with funding beginning in 2018 calendar year.</t>
  </si>
  <si>
    <t>These may be spent over a number of years and outside the region via collaborations.</t>
  </si>
  <si>
    <t>Awards made in other years may also be spent in 2018 and are not included here.</t>
  </si>
  <si>
    <t xml:space="preserve">Excludes data where region is listed as 'overseas' or 'unkown'. </t>
  </si>
  <si>
    <t>EU Framework Programmes</t>
  </si>
  <si>
    <t xml:space="preserve">Value of Horizon 2020 funding awards signed for in 2018 (accessed 16/11/2020). See https://webgate.ec.europa.eu/dashboard/sense/app/93297a69-09fd-4ef5-889f-b83c4e21d33e/sheet/PbZJnb/state/analysis </t>
  </si>
  <si>
    <t xml:space="preserve">Values refer to total European Commission contribution to research projects </t>
  </si>
  <si>
    <t xml:space="preserve">Value in £GBP calculated using exchange rate of €1.1133 to £1 (Bank of England exchange rate on 16/11/2020) </t>
  </si>
  <si>
    <t xml:space="preserve">Innovate UK. Data requested directly. </t>
  </si>
  <si>
    <t xml:space="preserve">Figures correspond to expenditure in 2017/18 financial year. This only accounts for funding received by the grant recipient in that single financial year, and therefore differs to the total value of grants awarded which may involve payments over multiple years”.  </t>
  </si>
  <si>
    <t>Core grant funding captures Innovate UK grant funding for R&amp;D projects</t>
  </si>
  <si>
    <t xml:space="preserve">This excludes programmes that are managed by Innovate UK administered for other organisations such as BEIS; innovation vouchers; Newton funds, KTN. </t>
  </si>
  <si>
    <t>R&amp;D Tax Credits</t>
  </si>
  <si>
    <t>HM Revenue and Customs. 2019 Research and Development Tax Credits 2017-18.</t>
  </si>
  <si>
    <t>Regional allocation is based on the postcode of the company's registered address, which might not correspond to where the R&amp;D activity takes place, so caution must be exercised when interpreting these figures.</t>
  </si>
  <si>
    <t>Figures exclude claims where region is not known.</t>
  </si>
  <si>
    <t>Numbers are rounded to the nearest 5 and amounts are rounded to the nearest £5m. Totals may not sum due to rounding.</t>
  </si>
  <si>
    <t>Royal Society</t>
  </si>
  <si>
    <t xml:space="preserve">The data provided captures grants expenditure in the 2018-19 financial year. This includes funding made to UK institutions as part of UK and international projects. To calculate the share given to UK institutions as part of international awards, the total award value was divided by the number of named collaborators on an application. For more information about our international funding programmes, visit https://royalsociety.org/topics-policy/projects/uk-research-and-innovation/research-innovation-mapping/#story=3&amp;chapter=1. Please note, there are several limitations of these data: </t>
  </si>
  <si>
    <t xml:space="preserve">Awards may last several years and expenditure of a project may vary year on year. </t>
  </si>
  <si>
    <t>Researchers often work with others, sharing ideas and collaborating with people both in the UK and further afield. This means that, while grants are awarded to people working in specific institutions, not all of the money may be spent there.</t>
  </si>
  <si>
    <t>As a charity, funding from the Royal Society is of a magnitude smaller than some others listed here and, as such, £ per capita figures do not offer meaningful insights and have not been included in the map.</t>
  </si>
  <si>
    <t xml:space="preserve">Total number of businesses </t>
  </si>
  <si>
    <t>Business population numbers available at https://www.gov.uk/government/statistics/business-population-estimates-2018 (accessed 16/11/2019)</t>
  </si>
  <si>
    <t xml:space="preserve">Figures refer to the number of businesses in the private sector </t>
  </si>
  <si>
    <t xml:space="preserve">Figures for 2018 have been used to calculate the per business value for R&amp;D tax credits. </t>
  </si>
  <si>
    <t xml:space="preserve">Figures for October 2017 have been used to calculate the per business value for Innovate UK funding. </t>
  </si>
  <si>
    <t>region_name</t>
  </si>
  <si>
    <t>st_workplaces</t>
  </si>
  <si>
    <t>business</t>
  </si>
  <si>
    <t>academia</t>
  </si>
  <si>
    <t>tech_national</t>
  </si>
  <si>
    <t>tech_HE</t>
  </si>
  <si>
    <t>the North East</t>
  </si>
  <si>
    <t>the North West</t>
  </si>
  <si>
    <t>Dropdown labels</t>
  </si>
  <si>
    <t>Number of employees in science and technology organisations</t>
  </si>
  <si>
    <t>Number of staff employed in R&amp;D in businesses</t>
  </si>
  <si>
    <t>Number of academic research staff</t>
  </si>
  <si>
    <t>Number of technical staff in the national workforce</t>
  </si>
  <si>
    <t>Number of technical staff in Higher Education</t>
  </si>
  <si>
    <t xml:space="preserve">Number of employees in science and technology organisations  </t>
  </si>
  <si>
    <t xml:space="preserve">Office for National Statistics. 2020 Science and technology industry by district 2016, 2018, 2020 (user requested data) </t>
  </si>
  <si>
    <t>Data corresponds to figures for 2018, released on 25 November 2020</t>
  </si>
  <si>
    <t>Figures refer to number of employees in workplaces (local units or branches of an organisation) in the science and technology sector (defined based on SIC07 industrial classification codes). Workplaces may belong to private, public or charity sector and number of employees do not all relate to jobs performing R&amp;D activities and include staff performing a variety of functions in the organisation such as those performing more managerial, secretarial, or facilities roles, and which make up the wider environment of the workplace.</t>
  </si>
  <si>
    <t xml:space="preserve">R&amp;D employment in businesses </t>
  </si>
  <si>
    <t>Office for National Statistics. 2020 UK Business Enterprise Research and Development, 2018</t>
  </si>
  <si>
    <t>Figures for 2018. Data released on 21 November 2019</t>
  </si>
  <si>
    <t xml:space="preserve">Business R&amp;D staff figures are rounded to the nearest thousand </t>
  </si>
  <si>
    <t xml:space="preserve">Figures refer to number of full-time equivalent staff </t>
  </si>
  <si>
    <t xml:space="preserve">Academic research staff </t>
  </si>
  <si>
    <t>Higher Education Statistics Agency. 2020 Staff (excluding non-academic atypical) in Higher Education 2018-19 via https://www.hesa.ac.uk/data-and-analysis/staff/working-in-he (accessed 19 November 2020)</t>
  </si>
  <si>
    <t xml:space="preserve">Figures refer to 2018/19 </t>
  </si>
  <si>
    <t xml:space="preserve">Number of academic staff with functions in research only or both research and teaching </t>
  </si>
  <si>
    <t>Figures refer to number of full-time equivalent staff</t>
  </si>
  <si>
    <t>Office of National Statistics, Labour Force Survey (LFS), https://www.ons.gov.uk/employmentandlabourmarket/peopleinwork/employmentandemployeetypes/adhocs/11453detailedoccupationsbyindustrygeographicanddemographicvariablesbiannually2011to2018</t>
  </si>
  <si>
    <t>The Standard Occupation Classification (SOC) codes included are: 311 Science, engineering and production technicians; 312 Draughtspersons and related architectural technicians; 321 Health associate professionals; 355 Conservation and environmental associate professionals; and 613 Animal care and control services</t>
  </si>
  <si>
    <t xml:space="preserve">Figures refer to October – September 2018/19 </t>
  </si>
  <si>
    <t>The LFS is based on a sample of household data collected on a quarterly basis and therefore numbers are estimates</t>
  </si>
  <si>
    <t>Higher Education Statistics Agency, https://www.hesa.ac.uk/data-and-analysis/staff/working-in-he</t>
  </si>
  <si>
    <t>The Standard Occupation Classification (SOC) codes included are: 311 Science and engineering technicians; 312 Architectural technicians; 321 Health associate professionals; 355 Environmental technicians; and 613 Animal technicians</t>
  </si>
  <si>
    <t>England LA Name</t>
  </si>
  <si>
    <t>All Maths</t>
  </si>
  <si>
    <t>Art and design</t>
  </si>
  <si>
    <t>Biological sciences</t>
  </si>
  <si>
    <t>Chemistry</t>
  </si>
  <si>
    <t>Computing</t>
  </si>
  <si>
    <t>Economics</t>
  </si>
  <si>
    <t>English</t>
  </si>
  <si>
    <t>French</t>
  </si>
  <si>
    <t>Geography</t>
  </si>
  <si>
    <t>History</t>
  </si>
  <si>
    <t>Music</t>
  </si>
  <si>
    <t>Physics</t>
  </si>
  <si>
    <t>Total number of entries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</si>
  <si>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</si>
  <si>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</si>
  <si>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</si>
  <si>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</si>
  <si>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</si>
  <si>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</si>
  <si>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</si>
  <si>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</si>
  <si>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</si>
  <si>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</si>
  <si>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</si>
  <si>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</si>
  <si>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</si>
  <si>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</si>
  <si>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</si>
  <si>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</si>
  <si>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</si>
  <si>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</si>
  <si>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</si>
  <si>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</si>
  <si>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</si>
  <si>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</si>
  <si>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</si>
  <si>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</si>
  <si>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</si>
  <si>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</si>
  <si>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</si>
  <si>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</si>
  <si>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</si>
  <si>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</si>
  <si>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</si>
  <si>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</si>
  <si>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</si>
  <si>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</si>
  <si>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</si>
  <si>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</si>
  <si>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</si>
  <si>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</si>
  <si>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</si>
  <si>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</si>
  <si>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</si>
  <si>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</si>
  <si>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</si>
  <si>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</si>
  <si>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</si>
  <si>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</si>
  <si>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</si>
  <si>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</si>
  <si>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</si>
  <si>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</si>
  <si>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</si>
  <si>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</si>
  <si>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</si>
  <si>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</si>
  <si>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</si>
  <si>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</si>
  <si>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</si>
  <si>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</si>
  <si>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</si>
  <si>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</si>
  <si>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</si>
  <si>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</si>
  <si>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</si>
  <si>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</si>
  <si>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</si>
  <si>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</si>
  <si>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</si>
  <si>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</si>
  <si>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</si>
  <si>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</si>
  <si>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</si>
  <si>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</si>
  <si>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</si>
  <si>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</si>
  <si>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</si>
  <si>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</si>
  <si>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</si>
  <si>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</si>
  <si>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</si>
  <si>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</si>
  <si>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</si>
  <si>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</si>
  <si>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</si>
  <si>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</si>
  <si>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</si>
  <si>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</si>
  <si>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</si>
  <si>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</si>
  <si>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</si>
  <si>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</si>
  <si>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</si>
  <si>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</si>
  <si>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</si>
  <si>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</si>
  <si>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</si>
  <si>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</si>
  <si>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</si>
  <si>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</si>
  <si>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</si>
  <si>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</si>
  <si>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</si>
  <si>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</si>
  <si>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</si>
  <si>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</si>
  <si>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</si>
  <si>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</si>
  <si>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</si>
  <si>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</si>
  <si>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</si>
  <si>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</si>
  <si>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</si>
  <si>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</si>
  <si>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</si>
  <si>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</si>
  <si>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</si>
  <si>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</si>
  <si>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</si>
  <si>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</si>
  <si>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</si>
  <si>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</si>
  <si>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</si>
  <si>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</si>
  <si>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</si>
  <si>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</si>
  <si>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</si>
  <si>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</si>
  <si>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</si>
  <si>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</si>
  <si>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</si>
  <si>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</si>
  <si>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</si>
  <si>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</si>
  <si>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</si>
  <si>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</si>
  <si>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</si>
  <si>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</si>
  <si>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</si>
  <si>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</si>
  <si>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</si>
  <si>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</si>
  <si>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</si>
  <si>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</si>
  <si>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</si>
  <si>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</si>
  <si>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</si>
  <si>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</si>
  <si>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</si>
  <si>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</si>
  <si>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Average (England only)</t>
  </si>
  <si>
    <t>Figures refer to proportion of A-level entries in the Local Authority based on total number of entries for that place, rather than % of students studying the subject. Selected non-science subjects given as example of uptake of other disciplines.</t>
  </si>
  <si>
    <t>File: 2019 A level entries</t>
  </si>
  <si>
    <t>Data for 2018-19, released on 26 November 2020 - Last updated 2 December 2020.</t>
  </si>
  <si>
    <t>Low counts (numbers or underlying numbers below 3) have been suppressed.</t>
  </si>
  <si>
    <t xml:space="preserve">Data for City of London and Isles of Scilly not available. Data for Knowsley has been removed due to anomolies in the data. </t>
  </si>
  <si>
    <t>Scottish Qualifications Authority. 2019 Results Services Report Statistical Tables 2019</t>
  </si>
  <si>
    <t>Data for 2018-19, released December 2019.</t>
  </si>
  <si>
    <t>Highers are used as Scottish post-16 qualifications.</t>
  </si>
  <si>
    <t>Welsh Government. 2018-19 A level entries and results (pupils aged 17 only) by subject group</t>
  </si>
  <si>
    <t>Data for 2018-19, released in December 2019.</t>
  </si>
  <si>
    <t>Figures for English Literature and English Language are used for entries under English, and ICT for Computer Science</t>
  </si>
  <si>
    <t>CEA. 2019 Annual Qualifications Insight Report 2019</t>
  </si>
  <si>
    <t>Data for 2018-19, released February 2020</t>
  </si>
  <si>
    <t>Figures for ICT are used for entries under Computer Science.</t>
  </si>
  <si>
    <t>Figures for English Literature are used for entries under English, and ICT for Computer Science</t>
  </si>
  <si>
    <t>Higher Education Statistics Agency 2020. Higher education providers</t>
  </si>
  <si>
    <t>East Mids</t>
  </si>
  <si>
    <t xml:space="preserve">Source: ONS (2020) Gross domestic expenditure on research and development, UK 2018. Note – figures are rounded. </t>
  </si>
  <si>
    <t>£37m</t>
  </si>
  <si>
    <t>£59m</t>
  </si>
  <si>
    <t>£152m</t>
  </si>
  <si>
    <t>£31m</t>
  </si>
  <si>
    <t>£40m</t>
  </si>
  <si>
    <t>£14m</t>
  </si>
  <si>
    <t>£65m</t>
  </si>
  <si>
    <t>£137m</t>
  </si>
  <si>
    <t>£33m</t>
  </si>
  <si>
    <t>£18m</t>
  </si>
  <si>
    <t>Department for Education. 16-18 exam and student measures CSV: A level and other 16 to 18 results: 2018 to 2019 (revised)</t>
  </si>
  <si>
    <t>£12.6m</t>
  </si>
  <si>
    <t>£1.8m</t>
  </si>
  <si>
    <t>£6.3m</t>
  </si>
  <si>
    <t>£10.5m</t>
  </si>
  <si>
    <t>£7.1m</t>
  </si>
  <si>
    <t>£3.7m</t>
  </si>
  <si>
    <t>£4.7m</t>
  </si>
  <si>
    <t>£9.5m</t>
  </si>
  <si>
    <t>£2.5m</t>
  </si>
  <si>
    <t>£5.3m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</si>
</sst>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4" formatCode="_-&quot;£&quot;* #,##0.00_-;\-&quot;£&quot;* #,##0.00_-;_-&quot;£&quot;* &quot;-&quot;??_-;_-@_-"/>
    <numFmt numFmtId="43" formatCode="_-* #,##0.00_-;\-* #,##0.00_-;_-* &quot;-&quot;??_-;_-@_-"/>
    <numFmt numFmtId="164" formatCode="\£#,##0"/>
    <numFmt numFmtId="165" formatCode="0.0%"/>
    <numFmt numFmtId="166" formatCode="\£#,##0.0"/>
    <numFmt numFmtId="167" formatCode="\£#,##0,\k"/>
    <numFmt numFmtId="168" formatCode="[$£-809]#,##0;[Red]\-[$£-809]#,##0"/>
    <numFmt numFmtId="169" formatCode="&quot;£&quot;#,##0&quot;m&quot;"/>
    <numFmt numFmtId="170" formatCode="&quot;£&quot;#,##0"/>
    <numFmt numFmtId="171" formatCode="&quot;£&quot;#,##0,,&quot;m&quot;"/>
    <numFmt numFmtId="172" formatCode="&quot;£&quot;#,##0.0,,&quot;m&quot;"/>
    <numFmt numFmtId="173" formatCode="&quot;£&quot;#,##0.0"/>
    <numFmt numFmtId="174" formatCode="&quot;£&quot;#,##0.00"/>
    <numFmt numFmtId="175" formatCode="0.0"/>
  </numFmts>
  <fonts count="65">
    <font>
      <sz val="11"/>
      <color rgb="FF000000"/>
      <name val="Calibri"/>
      <family val="2"/>
      <charset val="1"/>
    </font>
    <font>
      <sz val="11"/>
      <color theme="1"/>
      <name val="Calibri"/>
      <family val="2"/>
      <scheme val="minor"/>
    </font>
    <font>
      <sz val="11"/>
      <color theme="1"/>
      <name val="Calibri"/>
      <family val="2"/>
      <scheme val="minor"/>
    </font>
    <font>
      <b/>
      <sz val="11"/>
      <color rgb="FF000000"/>
      <name val="Calibri"/>
      <family val="2"/>
      <charset val="1"/>
    </font>
    <font>
      <sz val="10"/>
      <name val="Arial"/>
      <family val="2"/>
      <charset val="1"/>
    </font>
    <font>
      <sz val="11"/>
      <color rgb="FF808080"/>
      <name val="Calibri"/>
      <family val="2"/>
      <charset val="1"/>
    </font>
    <font>
      <sz val="8"/>
      <color rgb="FF808080"/>
      <name val="Arial"/>
      <family val="2"/>
      <charset val="1"/>
    </font>
    <font>
      <u/>
      <sz val="11"/>
      <color rgb="FF0563C1"/>
      <name val="Calibri"/>
      <family val="2"/>
      <charset val="1"/>
    </font>
    <font>
      <sz val="11"/>
      <color rgb="FF9C0006"/>
      <name val="Calibri"/>
      <family val="2"/>
      <charset val="1"/>
    </font>
    <font>
      <sz val="10"/>
      <name val="Arial"/>
      <family val="2"/>
    </font>
    <font>
      <sz val="10"/>
      <name val="MS Sans Serif"/>
      <family val="2"/>
    </font>
    <font>
      <b/>
      <sz val="11"/>
      <color rgb="FF000000"/>
      <name val="Calibri"/>
      <family val="2"/>
    </font>
    <font>
      <sz val="11"/>
      <color rgb="FF000000"/>
      <name val="Calibri"/>
      <family val="2"/>
    </font>
    <font>
      <b/>
      <sz val="10"/>
      <name val="Arial"/>
      <family val="2"/>
    </font>
    <font>
      <sz val="10"/>
      <color rgb="FF000000"/>
      <name val="Arial"/>
      <family val="2"/>
    </font>
    <font>
      <b/>
      <sz val="10"/>
      <color rgb="FF000000"/>
      <name val="Arial"/>
      <family val="2"/>
    </font>
    <font>
      <u/>
      <sz val="10"/>
      <color rgb="FF0563C1"/>
      <name val="Arial"/>
      <family val="2"/>
    </font>
    <font>
      <sz val="10"/>
      <color rgb="FF333132"/>
      <name val="Arial"/>
      <family val="2"/>
    </font>
    <font>
      <sz val="10"/>
      <color rgb="FFBA0C2F"/>
      <name val="Arial"/>
      <family val="2"/>
    </font>
    <font>
      <b/>
      <sz val="10"/>
      <color rgb="FF333132"/>
      <name val="Arial"/>
      <family val="2"/>
    </font>
    <font>
      <sz val="10"/>
      <color rgb="FF333333"/>
      <name val="Arial"/>
      <family val="2"/>
    </font>
    <font>
      <sz val="11"/>
      <color rgb="FF000000"/>
      <name val="Calibri"/>
      <family val="2"/>
      <charset val="1"/>
    </font>
    <font>
      <sz val="11"/>
      <color rgb="FF9C6500"/>
      <name val="Calibri"/>
      <family val="2"/>
      <scheme val="minor"/>
    </font>
    <font>
      <sz val="8"/>
      <color rgb="FF000000"/>
      <name val="Arial"/>
      <family val="2"/>
    </font>
    <font>
      <sz val="10"/>
      <color indexed="8"/>
      <name val="Arial"/>
      <family val="2"/>
    </font>
    <font>
      <sz val="10"/>
      <color theme="1"/>
      <name val="Arial"/>
      <family val="2"/>
    </font>
    <font>
      <b/>
      <sz val="10"/>
      <color theme="1"/>
      <name val="Arial"/>
      <family val="2"/>
    </font>
    <font>
      <sz val="11"/>
      <color rgb="FF333333"/>
      <name val="Arial"/>
      <family val="2"/>
    </font>
    <font>
      <sz val="12"/>
      <color rgb="FF222222"/>
      <name val="Arial"/>
      <family val="2"/>
    </font>
    <font>
      <sz val="12"/>
      <name val="Arial"/>
      <family val="2"/>
    </font>
    <font>
      <u/>
      <sz val="10"/>
      <color indexed="12"/>
      <name val="Arial"/>
      <family val="2"/>
    </font>
    <font>
      <sz val="12"/>
      <name val="Arial"/>
      <family val="2"/>
    </font>
    <font>
      <sz val="8"/>
      <color theme="1"/>
      <name val="Arial"/>
      <family val="2"/>
    </font>
    <font>
      <sz val="10"/>
      <name val="Arial MT"/>
    </font>
    <font>
      <sz val="10"/>
      <color theme="0"/>
      <name val="Arial"/>
      <family val="2"/>
    </font>
    <font>
      <sz val="10"/>
      <color rgb="FF9C0006"/>
      <name val="Arial"/>
      <family val="2"/>
    </font>
    <font>
      <b/>
      <sz val="10"/>
      <color rgb="FFFA7D00"/>
      <name val="Arial"/>
      <family val="2"/>
    </font>
    <font>
      <b/>
      <sz val="10"/>
      <color theme="0"/>
      <name val="Arial"/>
      <family val="2"/>
    </font>
    <font>
      <sz val="10"/>
      <name val="Futura Bk BT"/>
    </font>
    <font>
      <sz val="8"/>
      <name val="MS Sans Serif"/>
      <family val="2"/>
    </font>
    <font>
      <sz val="8"/>
      <name val="Arial"/>
      <family val="2"/>
    </font>
    <font>
      <i/>
      <sz val="10"/>
      <color rgb="FF7F7F7F"/>
      <name val="Arial"/>
      <family val="2"/>
    </font>
    <font>
      <sz val="8"/>
      <name val="Futura Bk BT"/>
    </font>
    <font>
      <sz val="10"/>
      <color rgb="FF006100"/>
      <name val="Arial"/>
      <family val="2"/>
    </font>
    <font>
      <b/>
      <sz val="15"/>
      <color theme="3"/>
      <name val="Arial"/>
      <family val="2"/>
    </font>
    <font>
      <b/>
      <sz val="13"/>
      <color theme="3"/>
      <name val="Arial"/>
      <family val="2"/>
    </font>
    <font>
      <b/>
      <sz val="11"/>
      <color theme="3"/>
      <name val="Arial"/>
      <family val="2"/>
    </font>
    <font>
      <u/>
      <sz val="7.5"/>
      <color indexed="12"/>
      <name val="Century Gothic"/>
      <family val="2"/>
    </font>
    <font>
      <u/>
      <sz val="12"/>
      <color indexed="12"/>
      <name val="Times New Roman"/>
      <family val="1"/>
    </font>
    <font>
      <u/>
      <sz val="10"/>
      <color theme="10"/>
      <name val="Arial"/>
      <family val="2"/>
    </font>
    <font>
      <sz val="10"/>
      <color rgb="FF3F3F76"/>
      <name val="Arial"/>
      <family val="2"/>
    </font>
    <font>
      <sz val="10"/>
      <color rgb="FFFA7D00"/>
      <name val="Arial"/>
      <family val="2"/>
    </font>
    <font>
      <sz val="10"/>
      <color rgb="FF9C6500"/>
      <name val="Arial"/>
      <family val="2"/>
    </font>
    <font>
      <sz val="10"/>
      <name val="Century Gothic"/>
      <family val="2"/>
    </font>
    <font>
      <sz val="10"/>
      <name val="Futura Hv BT"/>
    </font>
    <font>
      <i/>
      <sz val="10"/>
      <name val="Futura Bk BT"/>
    </font>
    <font>
      <b/>
      <sz val="10"/>
      <color rgb="FF3F3F3F"/>
      <name val="Arial"/>
      <family val="2"/>
    </font>
    <font>
      <sz val="14"/>
      <name val="Futura Hv BT"/>
    </font>
    <font>
      <i/>
      <sz val="10"/>
      <name val="Futura Hv BT"/>
    </font>
    <font>
      <sz val="10"/>
      <color rgb="FFFF0000"/>
      <name val="Arial"/>
      <family val="2"/>
    </font>
    <font>
      <sz val="11"/>
      <name val="Calibri"/>
      <family val="2"/>
      <scheme val="minor"/>
    </font>
    <font>
      <b/>
      <sz val="10"/>
      <color rgb="FFFF0000"/>
      <name val="Arial"/>
      <family val="2"/>
    </font>
    <font>
      <b/>
      <sz val="11"/>
      <color rgb="FFFF0000"/>
      <name val="Calibri"/>
      <family val="2"/>
    </font>
    <font>
      <b/>
      <sz val="11"/>
      <name val="Calibri"/>
      <family val="2"/>
    </font>
    <font>
      <sz val="10"/>
      <color rgb="FF000000"/>
      <name val="Calibri"/>
      <family val="2"/>
    </font>
  </fonts>
  <fills count="39">
    <fill>
      <patternFill patternType="none"/>
    </fill>
    <fill>
      <patternFill patternType="gray125"/>
    </fill>
    <fill>
      <patternFill patternType="solid">
        <fgColor rgb="FFFFC7CE"/>
        <bgColor rgb="FFCCCCFF"/>
      </patternFill>
    </fill>
    <fill>
      <patternFill patternType="solid">
        <fgColor theme="0" tint="-0.249977111117893"/>
        <bgColor indexed="64"/>
      </patternFill>
    </fill>
    <fill>
      <patternFill patternType="solid">
        <fgColor rgb="FFFFEB9C"/>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94">
    <xf numFmtId="0" fontId="0" fillId="0" borderId="0"/>
    <xf numFmtId="0" fontId="7" fillId="0" borderId="0" applyBorder="0" applyProtection="0"/>
    <xf numFmtId="0" fontId="8" fillId="2" borderId="0" applyBorder="0" applyProtection="0"/>
    <xf numFmtId="0" fontId="9" fillId="0" borderId="0"/>
    <xf numFmtId="0" fontId="10" fillId="0" borderId="0"/>
    <xf numFmtId="0" fontId="7" fillId="0" borderId="0" applyBorder="0" applyAlignment="0" applyProtection="0"/>
    <xf numFmtId="9" fontId="21" fillId="0" borderId="0" applyFont="0" applyFill="0" applyBorder="0" applyAlignment="0" applyProtection="0"/>
    <xf numFmtId="0" fontId="22" fillId="4" borderId="0" applyNumberFormat="0" applyBorder="0" applyAlignment="0" applyProtection="0"/>
    <xf numFmtId="0" fontId="29" fillId="0" borderId="0"/>
    <xf numFmtId="43" fontId="29"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xf numFmtId="9" fontId="29" fillId="0" borderId="0" applyFont="0" applyFill="0" applyBorder="0" applyAlignment="0" applyProtection="0"/>
    <xf numFmtId="37" fontId="33" fillId="7" borderId="0"/>
    <xf numFmtId="0" fontId="2" fillId="0" borderId="0"/>
    <xf numFmtId="43" fontId="2" fillId="0" borderId="0" applyFont="0" applyFill="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5" fillId="9" borderId="0" applyNumberFormat="0" applyBorder="0" applyAlignment="0" applyProtection="0"/>
    <xf numFmtId="0" fontId="36" fillId="11" borderId="21" applyNumberFormat="0" applyAlignment="0" applyProtection="0"/>
    <xf numFmtId="0" fontId="37" fillId="12" borderId="24" applyNumberFormat="0" applyAlignment="0" applyProtection="0"/>
    <xf numFmtId="49" fontId="38" fillId="0" borderId="27" applyFill="0" applyBorder="0" applyProtection="0">
      <alignment horizontal="right"/>
    </xf>
    <xf numFmtId="43"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4" fontId="9" fillId="0" borderId="0" applyFont="0" applyFill="0" applyBorder="0" applyAlignment="0" applyProtection="0"/>
    <xf numFmtId="1" fontId="38" fillId="0" borderId="0" applyFill="0" applyBorder="0" applyProtection="0">
      <alignment horizontal="right"/>
    </xf>
    <xf numFmtId="175" fontId="38" fillId="0" borderId="0" applyFill="0" applyBorder="0" applyProtection="0">
      <alignment horizontal="right"/>
    </xf>
    <xf numFmtId="2" fontId="38" fillId="0" borderId="0" applyFill="0" applyBorder="0" applyProtection="0">
      <alignment horizontal="right"/>
    </xf>
    <xf numFmtId="0" fontId="38" fillId="0" borderId="0" applyFill="0" applyBorder="0" applyProtection="0">
      <alignment horizontal="right"/>
    </xf>
    <xf numFmtId="0" fontId="41" fillId="0" borderId="0" applyNumberFormat="0" applyFill="0" applyBorder="0" applyAlignment="0" applyProtection="0"/>
    <xf numFmtId="49" fontId="42" fillId="0" borderId="0" applyFill="0" applyBorder="0" applyProtection="0">
      <alignment horizontal="left"/>
    </xf>
    <xf numFmtId="0" fontId="43" fillId="8"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10" borderId="21" applyNumberFormat="0" applyAlignment="0" applyProtection="0"/>
    <xf numFmtId="0" fontId="51" fillId="0" borderId="23" applyNumberFormat="0" applyFill="0" applyAlignment="0" applyProtection="0"/>
    <xf numFmtId="0" fontId="52" fillId="4" borderId="0" applyNumberFormat="0" applyBorder="0" applyAlignment="0" applyProtection="0"/>
    <xf numFmtId="0" fontId="10" fillId="0" borderId="0"/>
    <xf numFmtId="0" fontId="2" fillId="0" borderId="0"/>
    <xf numFmtId="0" fontId="2" fillId="0" borderId="0"/>
    <xf numFmtId="0" fontId="2" fillId="0" borderId="0"/>
    <xf numFmtId="0" fontId="2" fillId="0" borderId="0"/>
    <xf numFmtId="0" fontId="9" fillId="0" borderId="0"/>
    <xf numFmtId="0" fontId="39" fillId="0" borderId="0" applyAlignment="0">
      <alignment vertical="top" wrapText="1"/>
      <protection locked="0"/>
    </xf>
    <xf numFmtId="0" fontId="39" fillId="0" borderId="0" applyAlignment="0">
      <alignment vertical="top" wrapText="1"/>
      <protection locked="0"/>
    </xf>
    <xf numFmtId="0" fontId="39" fillId="0" borderId="0" applyAlignment="0">
      <alignment vertical="top" wrapText="1"/>
      <protection locked="0"/>
    </xf>
    <xf numFmtId="0" fontId="40" fillId="0" borderId="0"/>
    <xf numFmtId="0" fontId="9" fillId="0" borderId="0"/>
    <xf numFmtId="0" fontId="39" fillId="0" borderId="0" applyAlignment="0">
      <alignment vertical="top" wrapText="1"/>
      <protection locked="0"/>
    </xf>
    <xf numFmtId="0" fontId="2" fillId="0" borderId="0"/>
    <xf numFmtId="0" fontId="9" fillId="0" borderId="0"/>
    <xf numFmtId="0" fontId="39" fillId="0" borderId="0" applyAlignment="0">
      <alignment vertical="top" wrapText="1"/>
      <protection locked="0"/>
    </xf>
    <xf numFmtId="0" fontId="40" fillId="0" borderId="0"/>
    <xf numFmtId="0" fontId="25" fillId="0" borderId="0"/>
    <xf numFmtId="0" fontId="9" fillId="0" borderId="0"/>
    <xf numFmtId="0" fontId="9" fillId="0" borderId="0"/>
    <xf numFmtId="0" fontId="9" fillId="0" borderId="0"/>
    <xf numFmtId="0" fontId="9" fillId="0" borderId="0"/>
    <xf numFmtId="0" fontId="53" fillId="0" borderId="0"/>
    <xf numFmtId="0" fontId="53" fillId="0" borderId="0"/>
    <xf numFmtId="0" fontId="53" fillId="0" borderId="0"/>
    <xf numFmtId="0" fontId="9" fillId="0" borderId="0"/>
    <xf numFmtId="0" fontId="39"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40" fillId="0" borderId="0"/>
    <xf numFmtId="0" fontId="2" fillId="0" borderId="0"/>
    <xf numFmtId="0" fontId="2" fillId="0" borderId="0"/>
    <xf numFmtId="0" fontId="2" fillId="0" borderId="0"/>
    <xf numFmtId="0" fontId="25" fillId="0" borderId="0"/>
    <xf numFmtId="0" fontId="53" fillId="0" borderId="0"/>
    <xf numFmtId="0" fontId="40" fillId="0" borderId="0"/>
    <xf numFmtId="0" fontId="40" fillId="0" borderId="0"/>
    <xf numFmtId="0" fontId="40" fillId="0" borderId="0"/>
    <xf numFmtId="0" fontId="9" fillId="0" borderId="0"/>
    <xf numFmtId="0" fontId="53" fillId="0" borderId="0"/>
    <xf numFmtId="49" fontId="54" fillId="0" borderId="0" applyFill="0" applyBorder="0" applyProtection="0">
      <alignment horizontal="left"/>
    </xf>
    <xf numFmtId="49" fontId="55" fillId="0" borderId="0" applyFill="0" applyBorder="0" applyProtection="0">
      <alignment horizontal="left"/>
    </xf>
    <xf numFmtId="49" fontId="38" fillId="0" borderId="0" applyFill="0" applyBorder="0" applyProtection="0">
      <alignment horizontal="left"/>
    </xf>
    <xf numFmtId="0" fontId="25" fillId="13" borderId="25" applyNumberFormat="0" applyFont="0" applyAlignment="0" applyProtection="0"/>
    <xf numFmtId="0" fontId="56" fillId="11" borderId="22" applyNumberFormat="0" applyAlignment="0" applyProtection="0"/>
    <xf numFmtId="9" fontId="55" fillId="0" borderId="0" applyFill="0" applyBorder="0" applyProtection="0">
      <alignment horizontal="right"/>
    </xf>
    <xf numFmtId="165" fontId="55" fillId="0" borderId="0" applyFill="0" applyBorder="0" applyProtection="0">
      <alignment horizontal="right"/>
    </xf>
    <xf numFmtId="10" fontId="55" fillId="0" borderId="0" applyFill="0" applyBorder="0" applyProtection="0">
      <alignment horizontal="right"/>
    </xf>
    <xf numFmtId="9" fontId="40" fillId="0" borderId="0" applyFont="0" applyFill="0" applyBorder="0" applyAlignment="0" applyProtection="0"/>
    <xf numFmtId="9" fontId="40"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49" fontId="38" fillId="0" borderId="0" applyFill="0" applyBorder="0" applyProtection="0">
      <alignment horizontal="left"/>
    </xf>
    <xf numFmtId="49" fontId="38" fillId="0" borderId="27" applyFill="0" applyBorder="0" applyProtection="0">
      <alignment horizontal="right" textRotation="90"/>
    </xf>
    <xf numFmtId="49" fontId="42" fillId="0" borderId="0" applyFill="0" applyBorder="0" applyProtection="0">
      <alignment horizontal="right"/>
    </xf>
    <xf numFmtId="49" fontId="57" fillId="0" borderId="0" applyFill="0" applyBorder="0" applyProtection="0">
      <alignment horizontal="left"/>
    </xf>
    <xf numFmtId="49" fontId="54" fillId="0" borderId="0" applyFill="0" applyBorder="0" applyProtection="0">
      <alignment horizontal="centerContinuous"/>
    </xf>
    <xf numFmtId="49" fontId="54" fillId="0" borderId="0" applyFill="0" applyBorder="0" applyProtection="0">
      <alignment horizontal="left"/>
    </xf>
    <xf numFmtId="0" fontId="26" fillId="0" borderId="26" applyNumberFormat="0" applyFill="0" applyAlignment="0" applyProtection="0"/>
    <xf numFmtId="49" fontId="54" fillId="0" borderId="28" applyFill="0" applyBorder="0" applyProtection="0">
      <alignment horizontal="right"/>
    </xf>
    <xf numFmtId="1" fontId="54" fillId="0" borderId="0" applyFill="0" applyBorder="0" applyProtection="0">
      <alignment horizontal="right"/>
    </xf>
    <xf numFmtId="175" fontId="54" fillId="0" borderId="0" applyFill="0" applyBorder="0" applyProtection="0">
      <alignment horizontal="right"/>
    </xf>
    <xf numFmtId="2" fontId="54" fillId="0" borderId="0" applyFill="0" applyBorder="0" applyProtection="0">
      <alignment horizontal="right"/>
    </xf>
    <xf numFmtId="0" fontId="54" fillId="0" borderId="29" applyFill="0" applyBorder="0" applyProtection="0">
      <alignment horizontal="right"/>
    </xf>
    <xf numFmtId="9" fontId="58" fillId="0" borderId="0" applyFill="0" applyBorder="0" applyProtection="0">
      <alignment horizontal="right"/>
    </xf>
    <xf numFmtId="165" fontId="58" fillId="0" borderId="0" applyFill="0" applyBorder="0" applyProtection="0">
      <alignment horizontal="right"/>
    </xf>
    <xf numFmtId="10" fontId="58" fillId="0" borderId="0" applyFill="0" applyBorder="0" applyProtection="0">
      <alignment horizontal="right"/>
    </xf>
    <xf numFmtId="49" fontId="54" fillId="0" borderId="0" applyFill="0" applyBorder="0" applyProtection="0">
      <alignment horizontal="left"/>
    </xf>
    <xf numFmtId="49" fontId="54" fillId="0" borderId="0" applyFill="0" applyBorder="0" applyProtection="0">
      <alignment horizontal="right" textRotation="90"/>
    </xf>
    <xf numFmtId="0" fontId="59" fillId="0" borderId="0" applyNumberFormat="0" applyFill="0" applyBorder="0" applyAlignment="0" applyProtection="0"/>
    <xf numFmtId="49" fontId="38" fillId="0" borderId="0" applyFill="0" applyBorder="0" applyProtection="0">
      <alignment horizontal="right" wrapText="1"/>
    </xf>
    <xf numFmtId="49" fontId="54" fillId="0" borderId="0" applyFill="0" applyBorder="0" applyProtection="0">
      <alignment horizontal="left" wrapText="1"/>
    </xf>
    <xf numFmtId="49" fontId="55" fillId="0" borderId="0" applyFill="0" applyBorder="0" applyProtection="0">
      <alignment horizontal="left" wrapText="1"/>
    </xf>
    <xf numFmtId="49" fontId="38" fillId="0" borderId="0" applyFill="0" applyBorder="0" applyProtection="0">
      <alignment horizontal="left" wrapText="1"/>
    </xf>
    <xf numFmtId="49" fontId="38" fillId="0" borderId="0" applyFill="0" applyBorder="0" applyProtection="0">
      <alignment horizontal="left" wrapText="1"/>
    </xf>
    <xf numFmtId="49" fontId="38" fillId="0" borderId="0" applyFill="0" applyBorder="0" applyProtection="0">
      <alignment horizontal="right" textRotation="90"/>
    </xf>
    <xf numFmtId="49" fontId="57" fillId="0" borderId="0" applyFill="0" applyBorder="0" applyProtection="0">
      <alignment horizontal="left" wrapText="1"/>
    </xf>
    <xf numFmtId="49" fontId="54" fillId="0" borderId="0" applyFill="0" applyBorder="0" applyProtection="0">
      <alignment horizontal="centerContinuous" wrapText="1"/>
    </xf>
    <xf numFmtId="49" fontId="54" fillId="0" borderId="0" applyFill="0" applyBorder="0" applyProtection="0">
      <alignment horizontal="left" wrapText="1"/>
    </xf>
    <xf numFmtId="49" fontId="54" fillId="0" borderId="0" applyFill="0" applyBorder="0" applyProtection="0">
      <alignment horizontal="right" wrapText="1"/>
    </xf>
    <xf numFmtId="49" fontId="54" fillId="0" borderId="0" applyFill="0" applyBorder="0" applyProtection="0">
      <alignment horizontal="left" wrapText="1"/>
    </xf>
    <xf numFmtId="49" fontId="54" fillId="0" borderId="0" applyFill="0" applyBorder="0" applyProtection="0">
      <alignment horizontal="right" textRotation="90"/>
    </xf>
    <xf numFmtId="43" fontId="29" fillId="0" borderId="0" applyFont="0" applyFill="0" applyBorder="0" applyAlignment="0" applyProtection="0"/>
    <xf numFmtId="43" fontId="31" fillId="0" borderId="0" applyFont="0" applyFill="0" applyBorder="0" applyAlignment="0" applyProtection="0"/>
    <xf numFmtId="0" fontId="1" fillId="0" borderId="0"/>
    <xf numFmtId="43" fontId="1"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70">
    <xf numFmtId="0" fontId="0" fillId="0" borderId="0" xfId="0"/>
    <xf numFmtId="0" fontId="3" fillId="0" borderId="0" xfId="0" applyFont="1"/>
    <xf numFmtId="3" fontId="9" fillId="0" borderId="0" xfId="4" applyNumberFormat="1" applyFont="1"/>
    <xf numFmtId="0" fontId="0" fillId="0" borderId="0" xfId="0" applyBorder="1"/>
    <xf numFmtId="3" fontId="9" fillId="0" borderId="1" xfId="4" applyNumberFormat="1" applyFont="1" applyBorder="1"/>
    <xf numFmtId="0" fontId="14" fillId="0" borderId="0" xfId="0" applyFont="1"/>
    <xf numFmtId="0" fontId="15" fillId="0" borderId="0" xfId="0" applyFont="1"/>
    <xf numFmtId="9" fontId="9" fillId="0" borderId="0" xfId="2" applyNumberFormat="1" applyFont="1" applyFill="1" applyBorder="1" applyAlignment="1" applyProtection="1"/>
    <xf numFmtId="0" fontId="14" fillId="3" borderId="0" xfId="0" applyFont="1" applyFill="1"/>
    <xf numFmtId="0" fontId="14" fillId="3" borderId="1" xfId="0" applyFont="1" applyFill="1" applyBorder="1"/>
    <xf numFmtId="9" fontId="9" fillId="0" borderId="1" xfId="2" applyNumberFormat="1" applyFont="1" applyFill="1" applyBorder="1" applyAlignment="1" applyProtection="1"/>
    <xf numFmtId="9" fontId="9" fillId="0" borderId="1" xfId="2" applyNumberFormat="1" applyFont="1" applyFill="1" applyBorder="1" applyAlignment="1" applyProtection="1">
      <alignment horizontal="right"/>
    </xf>
    <xf numFmtId="0" fontId="16" fillId="0" borderId="0" xfId="1" applyFont="1"/>
    <xf numFmtId="0" fontId="17" fillId="0" borderId="0" xfId="0" applyFont="1" applyAlignment="1">
      <alignment horizontal="left" vertical="center" indent="2"/>
    </xf>
    <xf numFmtId="3" fontId="9" fillId="3" borderId="1" xfId="4" applyNumberFormat="1" applyFont="1" applyFill="1" applyBorder="1"/>
    <xf numFmtId="9" fontId="9" fillId="3" borderId="1" xfId="2" applyNumberFormat="1" applyFont="1" applyFill="1" applyBorder="1" applyAlignment="1" applyProtection="1"/>
    <xf numFmtId="0" fontId="15" fillId="3" borderId="1" xfId="0" applyFont="1" applyFill="1" applyBorder="1"/>
    <xf numFmtId="0" fontId="14" fillId="0" borderId="1" xfId="0" applyFont="1" applyBorder="1"/>
    <xf numFmtId="0" fontId="14" fillId="0" borderId="0" xfId="0" applyFont="1" applyFill="1"/>
    <xf numFmtId="165" fontId="14" fillId="0" borderId="0" xfId="0" applyNumberFormat="1" applyFont="1" applyFill="1"/>
    <xf numFmtId="165" fontId="14" fillId="0" borderId="1" xfId="0" applyNumberFormat="1" applyFont="1" applyBorder="1"/>
    <xf numFmtId="2" fontId="14" fillId="0" borderId="0" xfId="0" applyNumberFormat="1" applyFont="1"/>
    <xf numFmtId="0" fontId="16" fillId="0" borderId="1" xfId="5" applyFont="1" applyBorder="1" applyAlignment="1" applyProtection="1">
      <alignment vertical="center" wrapText="1"/>
    </xf>
    <xf numFmtId="0" fontId="20" fillId="0" borderId="1" xfId="3" applyFont="1" applyBorder="1" applyAlignment="1">
      <alignment horizontal="left" vertical="center" wrapText="1"/>
    </xf>
    <xf numFmtId="171" fontId="14" fillId="0" borderId="0" xfId="0" applyNumberFormat="1" applyFont="1" applyFill="1" applyBorder="1"/>
    <xf numFmtId="0" fontId="14" fillId="0" borderId="0" xfId="0" applyFont="1" applyFill="1" applyBorder="1"/>
    <xf numFmtId="9" fontId="14" fillId="0" borderId="0" xfId="6" applyFont="1" applyFill="1" applyBorder="1"/>
    <xf numFmtId="171" fontId="14" fillId="0" borderId="0" xfId="0" applyNumberFormat="1" applyFont="1" applyFill="1"/>
    <xf numFmtId="0" fontId="17" fillId="0" borderId="0" xfId="0" applyFont="1" applyFill="1" applyAlignment="1">
      <alignment horizontal="left" vertical="center" indent="3"/>
    </xf>
    <xf numFmtId="0" fontId="19" fillId="0" borderId="0" xfId="0" applyFont="1" applyFill="1" applyAlignment="1">
      <alignment horizontal="left" vertical="center" indent="2"/>
    </xf>
    <xf numFmtId="0" fontId="18" fillId="0" borderId="0" xfId="0" applyFont="1" applyFill="1" applyAlignment="1">
      <alignment horizontal="left" vertical="center" indent="3"/>
    </xf>
    <xf numFmtId="0" fontId="16" fillId="0" borderId="0" xfId="1" applyFont="1" applyFill="1"/>
    <xf numFmtId="174" fontId="0" fillId="0" borderId="0" xfId="0" applyNumberFormat="1"/>
    <xf numFmtId="169" fontId="4" fillId="0" borderId="0" xfId="0" applyNumberFormat="1" applyFont="1" applyBorder="1" applyAlignment="1">
      <alignment horizontal="right"/>
    </xf>
    <xf numFmtId="3" fontId="23" fillId="0" borderId="0" xfId="0" applyNumberFormat="1" applyFont="1"/>
    <xf numFmtId="0" fontId="0" fillId="0" borderId="0" xfId="0" applyFill="1"/>
    <xf numFmtId="0" fontId="14" fillId="0" borderId="1" xfId="0" applyFont="1" applyFill="1" applyBorder="1"/>
    <xf numFmtId="0" fontId="28" fillId="0" borderId="0" xfId="0" applyFont="1"/>
    <xf numFmtId="0" fontId="14" fillId="5" borderId="0" xfId="0" applyFont="1" applyFill="1"/>
    <xf numFmtId="0" fontId="17" fillId="5" borderId="0" xfId="0" applyFont="1" applyFill="1" applyAlignment="1">
      <alignment horizontal="left" vertical="center" indent="3"/>
    </xf>
    <xf numFmtId="174" fontId="14" fillId="0" borderId="0" xfId="0" applyNumberFormat="1" applyFont="1"/>
    <xf numFmtId="0" fontId="0" fillId="0" borderId="1" xfId="0" applyBorder="1"/>
    <xf numFmtId="165" fontId="0" fillId="0" borderId="1" xfId="6" applyNumberFormat="1" applyFont="1" applyBorder="1"/>
    <xf numFmtId="9" fontId="14" fillId="0" borderId="0" xfId="0" applyNumberFormat="1" applyFont="1" applyFill="1"/>
    <xf numFmtId="173" fontId="14" fillId="0" borderId="1" xfId="0" applyNumberFormat="1" applyFont="1" applyFill="1" applyBorder="1"/>
    <xf numFmtId="0" fontId="7" fillId="5" borderId="0" xfId="1" applyFill="1"/>
    <xf numFmtId="0" fontId="17" fillId="5" borderId="0" xfId="0" applyFont="1" applyFill="1" applyAlignment="1">
      <alignment horizontal="left" vertical="center" indent="2"/>
    </xf>
    <xf numFmtId="0" fontId="15" fillId="0" borderId="0" xfId="0" applyFont="1" applyFill="1"/>
    <xf numFmtId="0" fontId="12" fillId="0" borderId="0" xfId="0" applyFont="1" applyAlignment="1">
      <alignment horizontal="left" vertical="center" indent="4"/>
    </xf>
    <xf numFmtId="0" fontId="7" fillId="0" borderId="0" xfId="1" applyFill="1"/>
    <xf numFmtId="0" fontId="17" fillId="0" borderId="0" xfId="0" applyFont="1" applyFill="1" applyAlignment="1">
      <alignment horizontal="left" vertical="center" indent="2"/>
    </xf>
    <xf numFmtId="0" fontId="19" fillId="0" borderId="0" xfId="0" applyFont="1" applyFill="1" applyAlignment="1">
      <alignment horizontal="left" vertical="center" indent="3"/>
    </xf>
    <xf numFmtId="171" fontId="14" fillId="0" borderId="1" xfId="0" applyNumberFormat="1" applyFont="1" applyFill="1" applyBorder="1"/>
    <xf numFmtId="9" fontId="14" fillId="0" borderId="1" xfId="0" applyNumberFormat="1" applyFont="1" applyFill="1" applyBorder="1"/>
    <xf numFmtId="170" fontId="14" fillId="0" borderId="1" xfId="0" applyNumberFormat="1" applyFont="1" applyFill="1" applyBorder="1"/>
    <xf numFmtId="164" fontId="14" fillId="0" borderId="1" xfId="0" applyNumberFormat="1" applyFont="1" applyFill="1" applyBorder="1"/>
    <xf numFmtId="168" fontId="14" fillId="0" borderId="1" xfId="0" applyNumberFormat="1" applyFont="1" applyFill="1" applyBorder="1"/>
    <xf numFmtId="9" fontId="14" fillId="0" borderId="1" xfId="6" applyFont="1" applyFill="1" applyBorder="1"/>
    <xf numFmtId="167" fontId="14" fillId="0" borderId="1" xfId="0" applyNumberFormat="1" applyFont="1" applyFill="1" applyBorder="1"/>
    <xf numFmtId="165" fontId="14" fillId="0" borderId="1" xfId="6" applyNumberFormat="1" applyFont="1" applyFill="1" applyBorder="1"/>
    <xf numFmtId="0" fontId="22" fillId="0" borderId="1" xfId="7" applyFill="1" applyBorder="1" applyAlignment="1">
      <alignment horizontal="right"/>
    </xf>
    <xf numFmtId="0" fontId="14" fillId="0" borderId="1" xfId="0" applyFont="1" applyFill="1" applyBorder="1" applyAlignment="1">
      <alignment horizontal="right"/>
    </xf>
    <xf numFmtId="166" fontId="14" fillId="0" borderId="1" xfId="0" applyNumberFormat="1" applyFont="1" applyFill="1" applyBorder="1"/>
    <xf numFmtId="165" fontId="14" fillId="0" borderId="1" xfId="0" applyNumberFormat="1" applyFont="1" applyFill="1" applyBorder="1"/>
    <xf numFmtId="0" fontId="4" fillId="0" borderId="0" xfId="0" applyFont="1" applyFill="1"/>
    <xf numFmtId="3" fontId="0" fillId="0" borderId="0" xfId="0" applyNumberFormat="1" applyFill="1"/>
    <xf numFmtId="0" fontId="13" fillId="0" borderId="0" xfId="0" applyFont="1" applyFill="1"/>
    <xf numFmtId="0" fontId="12" fillId="0" borderId="0" xfId="0" applyFont="1" applyFill="1"/>
    <xf numFmtId="0" fontId="15" fillId="0" borderId="1" xfId="0" applyFont="1" applyFill="1" applyBorder="1"/>
    <xf numFmtId="49" fontId="14" fillId="0" borderId="1" xfId="0" applyNumberFormat="1" applyFont="1" applyFill="1" applyBorder="1"/>
    <xf numFmtId="0" fontId="11" fillId="0" borderId="0" xfId="0" applyFont="1" applyFill="1" applyAlignment="1">
      <alignment wrapText="1"/>
    </xf>
    <xf numFmtId="0" fontId="0" fillId="0" borderId="0" xfId="0" applyFont="1" applyFill="1"/>
    <xf numFmtId="0" fontId="0" fillId="0" borderId="0" xfId="0" applyFont="1" applyFill="1" applyAlignment="1">
      <alignment horizontal="right"/>
    </xf>
    <xf numFmtId="0" fontId="0" fillId="0" borderId="0" xfId="0" applyFill="1" applyAlignment="1"/>
    <xf numFmtId="0" fontId="11" fillId="0" borderId="5" xfId="0" applyFont="1" applyFill="1" applyBorder="1"/>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0" xfId="0" applyFont="1" applyFill="1" applyBorder="1" applyAlignment="1">
      <alignment horizontal="center"/>
    </xf>
    <xf numFmtId="0" fontId="0" fillId="0" borderId="0" xfId="0" applyFont="1" applyFill="1" applyAlignment="1">
      <alignment horizontal="center"/>
    </xf>
    <xf numFmtId="37" fontId="24" fillId="0" borderId="7" xfId="0" applyNumberFormat="1" applyFont="1" applyFill="1" applyBorder="1" applyAlignment="1">
      <alignment horizontal="left"/>
    </xf>
    <xf numFmtId="3" fontId="13" fillId="0" borderId="13" xfId="0" applyNumberFormat="1" applyFont="1" applyFill="1" applyBorder="1" applyAlignment="1">
      <alignment horizontal="right"/>
    </xf>
    <xf numFmtId="164" fontId="0" fillId="0" borderId="13" xfId="0" applyNumberFormat="1" applyFill="1" applyBorder="1"/>
    <xf numFmtId="37" fontId="24" fillId="0" borderId="8" xfId="0" applyNumberFormat="1" applyFont="1" applyFill="1" applyBorder="1"/>
    <xf numFmtId="3" fontId="13" fillId="0" borderId="2" xfId="0" applyNumberFormat="1" applyFont="1" applyFill="1" applyBorder="1" applyAlignment="1">
      <alignment horizontal="right"/>
    </xf>
    <xf numFmtId="164" fontId="0" fillId="0" borderId="2" xfId="0" applyNumberFormat="1" applyFill="1" applyBorder="1"/>
    <xf numFmtId="164" fontId="5" fillId="0" borderId="0" xfId="0" applyNumberFormat="1" applyFont="1" applyFill="1"/>
    <xf numFmtId="3" fontId="6" fillId="0" borderId="0" xfId="0" applyNumberFormat="1" applyFont="1" applyFill="1"/>
    <xf numFmtId="3" fontId="9" fillId="0" borderId="2" xfId="0" applyNumberFormat="1" applyFont="1" applyFill="1" applyBorder="1" applyAlignment="1" applyProtection="1">
      <alignment horizontal="right"/>
    </xf>
    <xf numFmtId="0" fontId="0" fillId="0" borderId="0" xfId="0" applyFill="1" applyBorder="1"/>
    <xf numFmtId="37" fontId="24" fillId="0" borderId="9" xfId="0" applyNumberFormat="1" applyFont="1" applyFill="1" applyBorder="1"/>
    <xf numFmtId="3" fontId="13" fillId="0" borderId="4" xfId="0" applyNumberFormat="1" applyFont="1" applyFill="1" applyBorder="1" applyAlignment="1">
      <alignment horizontal="right"/>
    </xf>
    <xf numFmtId="164" fontId="0" fillId="0" borderId="4" xfId="0" applyNumberFormat="1" applyFill="1" applyBorder="1"/>
    <xf numFmtId="0" fontId="0" fillId="0" borderId="3" xfId="0" applyFill="1" applyBorder="1"/>
    <xf numFmtId="165" fontId="0" fillId="0" borderId="3" xfId="0" applyNumberFormat="1" applyFill="1" applyBorder="1"/>
    <xf numFmtId="0" fontId="0" fillId="0" borderId="1" xfId="0" applyFill="1" applyBorder="1"/>
    <xf numFmtId="169" fontId="4" fillId="0" borderId="1" xfId="0" applyNumberFormat="1" applyFont="1" applyFill="1" applyBorder="1" applyAlignment="1">
      <alignment horizontal="right"/>
    </xf>
    <xf numFmtId="165" fontId="0" fillId="0" borderId="1" xfId="0" applyNumberFormat="1" applyFill="1" applyBorder="1"/>
    <xf numFmtId="164" fontId="0" fillId="0" borderId="1" xfId="0" applyNumberFormat="1" applyFill="1" applyBorder="1"/>
    <xf numFmtId="3" fontId="13" fillId="6" borderId="14" xfId="0" applyNumberFormat="1" applyFont="1" applyFill="1" applyBorder="1" applyAlignment="1">
      <alignment horizontal="right"/>
    </xf>
    <xf numFmtId="0" fontId="32" fillId="0" borderId="0" xfId="0" applyFont="1"/>
    <xf numFmtId="3" fontId="32" fillId="0" borderId="13" xfId="0" applyNumberFormat="1" applyFont="1" applyFill="1" applyBorder="1"/>
    <xf numFmtId="3" fontId="32" fillId="0" borderId="2" xfId="0" applyNumberFormat="1" applyFont="1" applyFill="1" applyBorder="1"/>
    <xf numFmtId="0" fontId="11" fillId="0" borderId="15" xfId="0" applyFont="1" applyFill="1" applyBorder="1" applyAlignment="1">
      <alignment horizontal="center"/>
    </xf>
    <xf numFmtId="3" fontId="0" fillId="0" borderId="0" xfId="0" applyNumberFormat="1" applyFill="1" applyBorder="1"/>
    <xf numFmtId="164" fontId="0" fillId="0" borderId="3" xfId="0" applyNumberFormat="1" applyFill="1" applyBorder="1"/>
    <xf numFmtId="0" fontId="11" fillId="0" borderId="17" xfId="0" applyFont="1" applyFill="1" applyBorder="1" applyAlignment="1">
      <alignment horizontal="center"/>
    </xf>
    <xf numFmtId="165" fontId="13" fillId="0" borderId="7" xfId="6" applyNumberFormat="1" applyFont="1" applyFill="1" applyBorder="1" applyAlignment="1">
      <alignment horizontal="right"/>
    </xf>
    <xf numFmtId="165" fontId="13" fillId="0" borderId="8" xfId="6" applyNumberFormat="1" applyFont="1" applyFill="1" applyBorder="1" applyAlignment="1">
      <alignment horizontal="right"/>
    </xf>
    <xf numFmtId="165" fontId="26" fillId="0" borderId="8" xfId="6" applyNumberFormat="1" applyFont="1" applyFill="1" applyBorder="1"/>
    <xf numFmtId="165" fontId="25" fillId="0" borderId="8" xfId="6" applyNumberFormat="1" applyFont="1" applyFill="1" applyBorder="1"/>
    <xf numFmtId="165" fontId="26" fillId="0" borderId="9" xfId="6" applyNumberFormat="1" applyFont="1" applyFill="1" applyBorder="1"/>
    <xf numFmtId="165" fontId="13" fillId="0" borderId="16" xfId="6" applyNumberFormat="1" applyFont="1" applyFill="1" applyBorder="1" applyAlignment="1">
      <alignment horizontal="right"/>
    </xf>
    <xf numFmtId="3" fontId="25" fillId="6" borderId="0" xfId="0" applyNumberFormat="1" applyFont="1" applyFill="1" applyAlignment="1">
      <alignment horizontal="right" vertical="center"/>
    </xf>
    <xf numFmtId="6" fontId="14" fillId="0" borderId="0" xfId="0" applyNumberFormat="1" applyFont="1"/>
    <xf numFmtId="9" fontId="60" fillId="0" borderId="1" xfId="7" applyNumberFormat="1" applyFont="1" applyFill="1" applyBorder="1" applyAlignment="1">
      <alignment horizontal="right"/>
    </xf>
    <xf numFmtId="0" fontId="59" fillId="0" borderId="0" xfId="0" applyFont="1" applyFill="1"/>
    <xf numFmtId="37" fontId="24" fillId="0" borderId="7" xfId="0" applyNumberFormat="1" applyFont="1" applyFill="1" applyBorder="1"/>
    <xf numFmtId="37" fontId="24" fillId="0" borderId="8" xfId="0" applyNumberFormat="1" applyFont="1" applyFill="1" applyBorder="1" applyAlignment="1">
      <alignment horizontal="left"/>
    </xf>
    <xf numFmtId="3" fontId="9" fillId="0" borderId="4" xfId="0" applyNumberFormat="1" applyFont="1" applyFill="1" applyBorder="1" applyAlignment="1" applyProtection="1">
      <alignment horizontal="right"/>
    </xf>
    <xf numFmtId="165" fontId="13" fillId="0" borderId="6" xfId="6" applyNumberFormat="1" applyFont="1" applyFill="1" applyBorder="1" applyAlignment="1">
      <alignment horizontal="right"/>
    </xf>
    <xf numFmtId="165" fontId="13" fillId="0" borderId="30" xfId="6" applyNumberFormat="1" applyFont="1" applyFill="1" applyBorder="1" applyAlignment="1">
      <alignment horizontal="right"/>
    </xf>
    <xf numFmtId="0" fontId="11" fillId="0" borderId="0" xfId="0" applyFont="1" applyFill="1" applyBorder="1"/>
    <xf numFmtId="0" fontId="11" fillId="0" borderId="0" xfId="0" applyFont="1" applyFill="1" applyBorder="1" applyAlignment="1">
      <alignment horizontal="center"/>
    </xf>
    <xf numFmtId="37" fontId="24" fillId="0" borderId="0" xfId="0" applyNumberFormat="1" applyFont="1" applyFill="1" applyBorder="1"/>
    <xf numFmtId="3" fontId="32" fillId="0" borderId="0" xfId="0" applyNumberFormat="1" applyFont="1" applyFill="1" applyBorder="1"/>
    <xf numFmtId="37" fontId="24" fillId="0" borderId="0" xfId="0" applyNumberFormat="1" applyFont="1" applyFill="1" applyBorder="1" applyAlignment="1">
      <alignment horizontal="left"/>
    </xf>
    <xf numFmtId="3" fontId="9" fillId="0" borderId="0" xfId="0" applyNumberFormat="1" applyFont="1" applyFill="1" applyBorder="1" applyAlignment="1" applyProtection="1">
      <alignment horizontal="right"/>
    </xf>
    <xf numFmtId="0" fontId="9" fillId="0" borderId="1" xfId="3" applyBorder="1" applyAlignment="1">
      <alignment horizontal="left"/>
    </xf>
    <xf numFmtId="0" fontId="20" fillId="0" borderId="1" xfId="0" applyFont="1" applyBorder="1"/>
    <xf numFmtId="0" fontId="16" fillId="6" borderId="1" xfId="5" applyFont="1" applyFill="1" applyBorder="1" applyAlignment="1" applyProtection="1">
      <alignment vertical="center" wrapText="1"/>
    </xf>
    <xf numFmtId="0" fontId="9" fillId="6" borderId="1" xfId="3" applyFill="1" applyBorder="1" applyAlignment="1">
      <alignment horizontal="left"/>
    </xf>
    <xf numFmtId="0" fontId="14" fillId="6" borderId="1" xfId="0" applyFont="1" applyFill="1" applyBorder="1"/>
    <xf numFmtId="0" fontId="27" fillId="0" borderId="1" xfId="0" applyFont="1" applyBorder="1"/>
    <xf numFmtId="0" fontId="9" fillId="6" borderId="1" xfId="0" applyFont="1" applyFill="1" applyBorder="1"/>
    <xf numFmtId="0" fontId="61" fillId="0" borderId="0" xfId="0" applyFont="1"/>
    <xf numFmtId="0" fontId="62" fillId="0" borderId="0" xfId="0" applyFont="1"/>
    <xf numFmtId="0" fontId="11" fillId="0" borderId="1" xfId="0" applyFont="1" applyFill="1" applyBorder="1" applyAlignment="1">
      <alignment wrapText="1"/>
    </xf>
    <xf numFmtId="0" fontId="11" fillId="0" borderId="31" xfId="0" applyFont="1" applyFill="1" applyBorder="1" applyAlignment="1">
      <alignment wrapText="1"/>
    </xf>
    <xf numFmtId="0" fontId="11" fillId="0" borderId="3" xfId="0" applyFont="1" applyFill="1" applyBorder="1" applyAlignment="1">
      <alignment wrapText="1"/>
    </xf>
    <xf numFmtId="0" fontId="14" fillId="38" borderId="32" xfId="0" applyFont="1" applyFill="1" applyBorder="1" applyAlignment="1"/>
    <xf numFmtId="0" fontId="12" fillId="0" borderId="32" xfId="0" applyFont="1" applyFill="1" applyBorder="1" applyAlignment="1">
      <alignment wrapText="1"/>
    </xf>
    <xf numFmtId="0" fontId="12" fillId="0" borderId="0" xfId="0" applyFont="1" applyFill="1" applyBorder="1" applyAlignment="1"/>
    <xf numFmtId="0" fontId="11" fillId="0" borderId="0" xfId="0" applyFont="1" applyFill="1" applyBorder="1" applyAlignment="1">
      <alignment wrapText="1"/>
    </xf>
    <xf numFmtId="0" fontId="11" fillId="0" borderId="31" xfId="0" applyFont="1" applyFill="1" applyBorder="1" applyAlignment="1"/>
    <xf numFmtId="0" fontId="13" fillId="38" borderId="32" xfId="0" applyFont="1" applyFill="1" applyBorder="1" applyAlignment="1"/>
    <xf numFmtId="3" fontId="13" fillId="38" borderId="32" xfId="0" applyNumberFormat="1" applyFont="1" applyFill="1" applyBorder="1" applyAlignment="1"/>
    <xf numFmtId="175" fontId="14" fillId="0" borderId="1" xfId="0" applyNumberFormat="1" applyFont="1" applyBorder="1"/>
    <xf numFmtId="9" fontId="14" fillId="0" borderId="1" xfId="0" applyNumberFormat="1" applyFont="1" applyBorder="1"/>
    <xf numFmtId="10" fontId="14" fillId="0" borderId="1" xfId="0" applyNumberFormat="1" applyFont="1" applyBorder="1"/>
    <xf numFmtId="3" fontId="14" fillId="0" borderId="1" xfId="0" applyNumberFormat="1" applyFont="1" applyBorder="1"/>
    <xf numFmtId="3" fontId="14" fillId="0" borderId="1" xfId="0" applyNumberFormat="1" applyFont="1" applyBorder="1" applyAlignment="1">
      <alignment horizontal="right"/>
    </xf>
    <xf numFmtId="0" fontId="12" fillId="0" borderId="0" xfId="0" applyFont="1"/>
    <xf numFmtId="0" fontId="63" fillId="0" borderId="0" xfId="0" applyFont="1"/>
    <xf numFmtId="0" fontId="0" fillId="0" borderId="0" xfId="0"/>
    <xf numFmtId="3" fontId="0" fillId="0" borderId="0" xfId="0" applyNumberFormat="1"/>
    <xf numFmtId="0" fontId="0" fillId="0" borderId="0" xfId="0" applyFill="1"/>
    <xf numFmtId="0" fontId="11" fillId="0" borderId="0" xfId="0" applyFont="1" applyFill="1"/>
    <xf numFmtId="0" fontId="7" fillId="0" borderId="0" xfId="1"/>
    <xf numFmtId="0" fontId="64" fillId="0" borderId="0" xfId="0" applyFont="1" applyFill="1" applyBorder="1" applyAlignment="1"/>
    <xf numFmtId="9" fontId="22" fillId="0" borderId="1" xfId="7" applyNumberFormat="1" applyFill="1" applyBorder="1" applyAlignment="1">
      <alignment horizontal="right"/>
    </xf>
    <xf numFmtId="170" fontId="14" fillId="0" borderId="33" xfId="0" applyNumberFormat="1" applyFont="1" applyFill="1" applyBorder="1"/>
    <xf numFmtId="173" fontId="14" fillId="0" borderId="33" xfId="0" applyNumberFormat="1" applyFont="1" applyFill="1" applyBorder="1"/>
    <xf numFmtId="2" fontId="0" fillId="0" borderId="1" xfId="0" applyNumberFormat="1" applyBorder="1" applyAlignment="1">
      <alignment horizontal="right"/>
    </xf>
    <xf numFmtId="2" fontId="9" fillId="0" borderId="1" xfId="3" applyNumberFormat="1" applyBorder="1" applyAlignment="1">
      <alignment horizontal="right"/>
    </xf>
    <xf numFmtId="172" fontId="14" fillId="0" borderId="1" xfId="0" applyNumberFormat="1" applyFont="1" applyFill="1" applyBorder="1"/>
    <xf numFmtId="170" fontId="0" fillId="0" borderId="1" xfId="0" applyNumberFormat="1" applyBorder="1"/>
    <xf numFmtId="9" fontId="0" fillId="0" borderId="1" xfId="0" applyNumberFormat="1" applyBorder="1"/>
    <xf numFmtId="0" fontId="9" fillId="3" borderId="0" xfId="0" applyFont="1" applyFill="1"/>
    <xf numFmtId="167" fontId="14" fillId="0" borderId="1" xfId="0" applyNumberFormat="1" applyFont="1" applyFill="1" applyBorder="1" applyAlignment="1">
      <alignment horizontal="right"/>
    </xf>
    <xf numFmtId="0" fontId="15" fillId="3" borderId="1" xfId="0" applyFont="1" applyFill="1" applyBorder="1" applyAlignment="1">
      <alignment horizontal="center"/>
    </xf>
  </cellXfs>
  <cellStyles count="194">
    <cellStyle name="20% - Accent1 2" xfId="17" xr:uid="{AA11B827-3187-47C3-9A10-6743D6DC404F}"/>
    <cellStyle name="20% - Accent2 2" xfId="18" xr:uid="{80ABAD2A-39B3-42F2-A80D-6A2010DBE336}"/>
    <cellStyle name="20% - Accent3 2" xfId="19" xr:uid="{0C56D09E-DCB7-47AA-A10F-C0EB524D0BF9}"/>
    <cellStyle name="20% - Accent4 2" xfId="20" xr:uid="{89783D9F-9B89-4D89-AC7D-AC8AFF9166AD}"/>
    <cellStyle name="20% - Accent5 2" xfId="21" xr:uid="{AC049DF8-820E-4356-BAA9-BA479024734F}"/>
    <cellStyle name="20% - Accent6 2" xfId="22" xr:uid="{C34A560B-CC6C-44C7-A1F6-6C67D2E6E29D}"/>
    <cellStyle name="40% - Accent1 2" xfId="23" xr:uid="{6331A6E0-E12D-4489-90CB-E64CD0917577}"/>
    <cellStyle name="40% - Accent2 2" xfId="24" xr:uid="{48931324-B552-4FBF-B1DB-9C011B3A47D5}"/>
    <cellStyle name="40% - Accent3 2" xfId="25" xr:uid="{016B644E-76A0-4364-8678-407757238767}"/>
    <cellStyle name="40% - Accent4 2" xfId="26" xr:uid="{C11286B7-4EA6-4B3C-A687-8BF6F810B2C4}"/>
    <cellStyle name="40% - Accent5 2" xfId="27" xr:uid="{8E1B25FA-C39B-4FEF-8797-C7BCFB365220}"/>
    <cellStyle name="40% - Accent6 2" xfId="28" xr:uid="{EAE832B3-AF5C-4CBE-946A-0ECBFE06BD1C}"/>
    <cellStyle name="60% - Accent1 2" xfId="29" xr:uid="{69E28600-7A55-4F69-8DFA-90602375C774}"/>
    <cellStyle name="60% - Accent2 2" xfId="30" xr:uid="{1EAE659C-C51C-4481-91A0-43CC2E3F052D}"/>
    <cellStyle name="60% - Accent3 2" xfId="31" xr:uid="{68383D19-43F5-45DB-A2C3-0FD014DA6A90}"/>
    <cellStyle name="60% - Accent4 2" xfId="32" xr:uid="{7BBBA535-7B68-4625-B971-A0172E8EEDD5}"/>
    <cellStyle name="60% - Accent5 2" xfId="33" xr:uid="{63F125A8-BE77-4F4D-ABAA-AAAAC8D0BC9B}"/>
    <cellStyle name="60% - Accent6 2" xfId="34" xr:uid="{DE2885C5-15CD-42DB-865B-084473684192}"/>
    <cellStyle name="Accent1 2" xfId="35" xr:uid="{0201D832-1099-4A69-BC3D-9B693F4AA0B2}"/>
    <cellStyle name="Accent2 2" xfId="36" xr:uid="{794661A7-F530-4E91-B63D-63992D524DCA}"/>
    <cellStyle name="Accent3 2" xfId="37" xr:uid="{EFFA92F2-B8A3-4183-BA93-837EC3A68673}"/>
    <cellStyle name="Accent4 2" xfId="38" xr:uid="{E565B15A-78F5-4A5E-A736-002304D6F764}"/>
    <cellStyle name="Accent5 2" xfId="39" xr:uid="{B844BB30-2A0C-4487-AAD6-5F06A4FA1681}"/>
    <cellStyle name="Accent6 2" xfId="40" xr:uid="{30B953C5-BFE5-4421-858C-3763B9F8A416}"/>
    <cellStyle name="Bad 2" xfId="41" xr:uid="{C23DE424-98DC-4A2C-B213-A61BF5ACE436}"/>
    <cellStyle name="Calculation 2" xfId="42" xr:uid="{91384700-C723-4CCC-B555-08BCC38C8351}"/>
    <cellStyle name="Check Cell 2" xfId="43" xr:uid="{4C2AA593-8534-4AF2-BCD9-C0F988A70689}"/>
    <cellStyle name="Column Header" xfId="44" xr:uid="{531361FC-6D52-423D-A01E-6205B3138A8F}"/>
    <cellStyle name="Comma 2" xfId="10" xr:uid="{00000000-0005-0000-0000-000000000000}"/>
    <cellStyle name="Comma 2 2" xfId="46" xr:uid="{067F8EC7-5C70-4871-847F-1C1445C335C9}"/>
    <cellStyle name="Comma 2 2 2" xfId="172" xr:uid="{8A413D24-D270-484C-BEA2-706FAA186E23}"/>
    <cellStyle name="Comma 2 3" xfId="45" xr:uid="{38666CEC-EBC2-4B55-9E9A-42C2FAB3107E}"/>
    <cellStyle name="Comma 2 3 2" xfId="171" xr:uid="{72150D1D-FF5A-428E-9142-5F8830FCCB1E}"/>
    <cellStyle name="Comma 2 4" xfId="168" xr:uid="{6BB304DF-BED1-41C7-94EC-6DF3ACFCA28F}"/>
    <cellStyle name="Comma 3" xfId="9" xr:uid="{00000000-0005-0000-0000-000001000000}"/>
    <cellStyle name="Comma 3 2" xfId="48" xr:uid="{B3F5B4C4-9E6A-427F-9FCC-33A77A1A1BA5}"/>
    <cellStyle name="Comma 3 2 2" xfId="174" xr:uid="{69DF4A2B-D701-4036-93E2-FB469D61E217}"/>
    <cellStyle name="Comma 3 3" xfId="49" xr:uid="{59D04C4E-CC65-4F6C-BF65-4345702AB88E}"/>
    <cellStyle name="Comma 3 3 2" xfId="175" xr:uid="{81F9707B-DF10-481B-A69D-6D03F8968940}"/>
    <cellStyle name="Comma 3 4" xfId="47" xr:uid="{148131F7-2CF1-434B-9F40-29442EB4DF9C}"/>
    <cellStyle name="Comma 3 4 2" xfId="173" xr:uid="{E37230C8-6DCB-4D66-AE33-E4C3343B67B9}"/>
    <cellStyle name="Comma 3 5" xfId="167" xr:uid="{CFDDDDA2-1125-423E-B625-224EF79F4015}"/>
    <cellStyle name="Comma 4" xfId="50" xr:uid="{92B27164-75EE-4D5D-B809-06EC722D2C24}"/>
    <cellStyle name="Comma 4 2" xfId="51" xr:uid="{742F3EE1-F224-4DC8-A24E-44F5451911F9}"/>
    <cellStyle name="Comma 4 2 2" xfId="177" xr:uid="{F43CD19F-E502-40EE-AA08-DB4360DE0D00}"/>
    <cellStyle name="Comma 4 3" xfId="176" xr:uid="{58E48E1E-9E2A-4764-B745-25D7B2C0307D}"/>
    <cellStyle name="Comma 5" xfId="52" xr:uid="{B2BE8C6E-A980-4265-852C-599B37C32F4A}"/>
    <cellStyle name="Comma 5 2" xfId="53" xr:uid="{8B38DA9C-AE81-44AA-AEFA-50BBD5D64333}"/>
    <cellStyle name="Comma 5 2 2" xfId="179" xr:uid="{17F8CA95-AFEC-4DC5-B71C-28D37D0BFCBC}"/>
    <cellStyle name="Comma 5 3" xfId="178" xr:uid="{EDC58406-492F-4725-896B-1DA2630805D9}"/>
    <cellStyle name="Comma 6" xfId="54" xr:uid="{C345DC87-36B9-4208-9BA1-9D4FFF66183E}"/>
    <cellStyle name="Comma 6 2" xfId="180" xr:uid="{B3A9D278-14A1-40EA-A6D2-200D7EF67A3E}"/>
    <cellStyle name="Comma 7" xfId="55" xr:uid="{3ECAD604-ED04-45F5-9106-1223E2A07668}"/>
    <cellStyle name="Comma 7 2" xfId="56" xr:uid="{679DDC5B-CA9E-44B8-858E-DADF25213B5B}"/>
    <cellStyle name="Comma 7 2 2" xfId="182" xr:uid="{11CFB075-DF4B-477B-902B-13BEBFECD5C1}"/>
    <cellStyle name="Comma 7 3" xfId="181" xr:uid="{2B4F79E8-DCF0-427C-ACF4-E6265560BA1E}"/>
    <cellStyle name="Comma 8" xfId="57" xr:uid="{1138D32B-7B68-435F-B740-A1958D83914C}"/>
    <cellStyle name="Comma 8 2" xfId="183" xr:uid="{C511F04A-A47E-4B81-8418-11F6E1342314}"/>
    <cellStyle name="Comma 9" xfId="16" xr:uid="{0EEDD4B1-E742-4242-B30D-DDD17ED63424}"/>
    <cellStyle name="Comma 9 2" xfId="170" xr:uid="{9811F1C3-0B07-4275-A375-75495AA49A92}"/>
    <cellStyle name="Currency 2" xfId="58" xr:uid="{0630FFBB-C97A-4F5E-91B9-7533427C205A}"/>
    <cellStyle name="Currency 2 2" xfId="184" xr:uid="{E465C3D9-9B49-4894-BCB7-6EF7FD8FE3D5}"/>
    <cellStyle name="Data (0 dp)" xfId="59" xr:uid="{71EE2E5C-FBDA-461B-B19B-BD6AA0BB6CA3}"/>
    <cellStyle name="Data (1 dp)" xfId="60" xr:uid="{0CC01EB9-C9C8-426C-97C2-5F4A0007577A}"/>
    <cellStyle name="Data (2 dp)" xfId="61" xr:uid="{F05AB4A3-0E3B-436C-8FDE-E12D7876D1D6}"/>
    <cellStyle name="Data General" xfId="62" xr:uid="{52E7ED03-14B2-423B-BA37-542BCF64A611}"/>
    <cellStyle name="Explanatory Text" xfId="2" builtinId="53" customBuiltin="1"/>
    <cellStyle name="Explanatory Text 2" xfId="4" xr:uid="{00000000-0005-0000-0000-000003000000}"/>
    <cellStyle name="Explanatory Text 2 2" xfId="63" xr:uid="{613F448A-2BAF-4950-8F3C-A2E0D1FE6D6C}"/>
    <cellStyle name="Footnote" xfId="64" xr:uid="{61C77137-4E72-400C-838D-58EAC537CFB8}"/>
    <cellStyle name="Good 2" xfId="65" xr:uid="{F9A089B6-7139-41AB-98F7-B154EE06B5A5}"/>
    <cellStyle name="Heading 1 2" xfId="66" xr:uid="{CF797B46-AA27-43B3-81EE-67F50E0378AA}"/>
    <cellStyle name="Heading 2 2" xfId="67" xr:uid="{A6009A0B-E417-4BCB-8E67-D74D50B21FB2}"/>
    <cellStyle name="Heading 3 2" xfId="68" xr:uid="{ED67C38C-4F5C-42BA-8803-3D828EE3B2F3}"/>
    <cellStyle name="Heading 4 2" xfId="69" xr:uid="{9E220763-B21F-4B6E-970E-BC10025CA50E}"/>
    <cellStyle name="Hyperlink" xfId="1" builtinId="8"/>
    <cellStyle name="Hyperlink 2" xfId="5" xr:uid="{00000000-0005-0000-0000-000005000000}"/>
    <cellStyle name="Hyperlink 2 2" xfId="71" xr:uid="{B1C92F0A-CBC5-40DB-895E-2D28099B73C3}"/>
    <cellStyle name="Hyperlink 2 3" xfId="70" xr:uid="{7D5E3B16-1F91-43C0-BCB0-CEA7FF8E56FA}"/>
    <cellStyle name="Hyperlink 3" xfId="11" xr:uid="{00000000-0005-0000-0000-000006000000}"/>
    <cellStyle name="Hyperlink 3 2" xfId="72" xr:uid="{27A2A59F-F728-4665-9309-95192CB6E907}"/>
    <cellStyle name="Hyperlink 4" xfId="73" xr:uid="{2948526B-0682-41D6-90A6-26CFBA8F9B7E}"/>
    <cellStyle name="Hyperlink 5" xfId="74" xr:uid="{6B7D0E74-D569-44DF-B396-C8793B5CE456}"/>
    <cellStyle name="Input 2" xfId="75" xr:uid="{559A48EC-38D6-4C4A-892B-87752918ACDC}"/>
    <cellStyle name="Linked Cell 2" xfId="76" xr:uid="{BD132B7F-1B54-413B-8E89-EF5668D686D6}"/>
    <cellStyle name="Neutral" xfId="7" builtinId="28"/>
    <cellStyle name="Neutral 2" xfId="77" xr:uid="{5C6D7D2F-644F-4DB9-9CF9-F3D5C56820F2}"/>
    <cellStyle name="Normal" xfId="0" builtinId="0"/>
    <cellStyle name="Normal 10" xfId="78" xr:uid="{EACCDDDC-F64A-4ADE-96AF-032B3CA12B0E}"/>
    <cellStyle name="Normal 11" xfId="79" xr:uid="{025DABC2-A576-4796-857A-4A264E0D25C6}"/>
    <cellStyle name="Normal 11 2" xfId="185" xr:uid="{7387C5F2-7668-4088-94B2-7AD510EA6FDB}"/>
    <cellStyle name="Normal 12" xfId="80" xr:uid="{4DCA08A6-F27F-430F-9FC7-25D425745AB5}"/>
    <cellStyle name="Normal 12 2" xfId="186" xr:uid="{DF87E9A9-6FA1-40A8-B9D2-A1EFAEA27E2E}"/>
    <cellStyle name="Normal 13" xfId="81" xr:uid="{D573537E-1139-4034-BC13-13B5A4BF632C}"/>
    <cellStyle name="Normal 13 2" xfId="187" xr:uid="{10342C0C-90DE-476C-8CF5-2ED0D38BB7BB}"/>
    <cellStyle name="Normal 14" xfId="82" xr:uid="{655B785C-7865-4AC5-8D9C-B0DDB2F99CD9}"/>
    <cellStyle name="Normal 14 2" xfId="188" xr:uid="{36CF4365-7EAA-44B8-B5DD-B892E8A548D9}"/>
    <cellStyle name="Normal 15" xfId="83" xr:uid="{F3214BE7-78B9-4E86-8E47-2BAE402198C8}"/>
    <cellStyle name="Normal 16" xfId="84" xr:uid="{9EFADC5A-98D1-40B3-85B7-1611DADA720D}"/>
    <cellStyle name="Normal 16 2" xfId="85" xr:uid="{5D2D16F9-BF55-486E-8D6D-5A375953098E}"/>
    <cellStyle name="Normal 17" xfId="15" xr:uid="{DCEED01E-77CF-4E18-BF6A-B73AFEB0C60B}"/>
    <cellStyle name="Normal 17 2" xfId="169" xr:uid="{7B343F95-B487-43A4-9B3D-AA7760F51BFE}"/>
    <cellStyle name="Normal 2" xfId="3" xr:uid="{00000000-0005-0000-0000-000009000000}"/>
    <cellStyle name="Normal 2 2" xfId="12" xr:uid="{00000000-0005-0000-0000-00000A000000}"/>
    <cellStyle name="Normal 2 2 2" xfId="87" xr:uid="{2C66CBF8-2EB2-4432-B058-077B2099D07D}"/>
    <cellStyle name="Normal 2 3" xfId="88" xr:uid="{B55DA835-4FEF-4C4B-B823-45D1F5B1ABDE}"/>
    <cellStyle name="Normal 2 4" xfId="89" xr:uid="{624893C3-DEAE-4A2B-8C70-D982B8191CF9}"/>
    <cellStyle name="Normal 2 5" xfId="90" xr:uid="{C371FAE2-0AC2-44E3-A669-111B2DB3B005}"/>
    <cellStyle name="Normal 2 5 2" xfId="189" xr:uid="{C09FF019-BF0A-4090-802B-DD076813DEB4}"/>
    <cellStyle name="Normal 2 6" xfId="86" xr:uid="{2568AA78-C019-4263-A636-BF18EF2581AB}"/>
    <cellStyle name="Normal 2_GFU and SSI Teaching Grants for 2012-13, Additional Science inc STEM" xfId="91" xr:uid="{9485DDA1-33E3-4DBC-9000-214B6C856379}"/>
    <cellStyle name="Normal 3" xfId="8" xr:uid="{00000000-0005-0000-0000-00000B000000}"/>
    <cellStyle name="Normal 3 2" xfId="93" xr:uid="{71D96152-ABEB-4FF4-B17F-687A37CFD0E2}"/>
    <cellStyle name="Normal 3 3" xfId="94" xr:uid="{92C28A8B-CCAE-45D3-810F-9E7237906DFE}"/>
    <cellStyle name="Normal 3 4" xfId="95" xr:uid="{9C0DCA14-D901-4A02-90D0-E8A97E3A5D14}"/>
    <cellStyle name="Normal 3 5" xfId="92" xr:uid="{F8D4D564-7619-440F-8C1D-A4F31FAC6866}"/>
    <cellStyle name="Normal 3_GFU and SSI Teaching Grants for 2012-13, Additional Science inc STEM" xfId="96" xr:uid="{82E7F8AE-DED4-4371-84F9-1EA5587A7168}"/>
    <cellStyle name="Normal 4" xfId="14" xr:uid="{00000000-0005-0000-0000-00003A000000}"/>
    <cellStyle name="Normal 4 2" xfId="98" xr:uid="{1DCD7C8C-E2FC-49E9-89E4-88D8391B3DB9}"/>
    <cellStyle name="Normal 4 2 2" xfId="99" xr:uid="{497EE713-5217-4EFC-8E32-F6572E82C2A9}"/>
    <cellStyle name="Normal 4 2 2 2" xfId="100" xr:uid="{1B51DD84-DA77-4420-8EFC-4E5826E75F6F}"/>
    <cellStyle name="Normal 4 3" xfId="101" xr:uid="{16CB42DE-E15F-47F2-9098-E60EAEE4EA0F}"/>
    <cellStyle name="Normal 4 4" xfId="97" xr:uid="{BAF46841-A2FC-4F1C-BDDB-B9F7968C3A0C}"/>
    <cellStyle name="Normal 4_GFU and SSI Teaching Grants for 2012-13, Additional Science inc STEM" xfId="102" xr:uid="{45F5EAE7-4E0D-4E51-AE8E-B40366C1BFBD}"/>
    <cellStyle name="Normal 5" xfId="103" xr:uid="{59126A07-0797-4FDC-A693-C4693E155EA3}"/>
    <cellStyle name="Normal 5 2" xfId="104" xr:uid="{88774391-9D97-4644-B686-CD9D9E2D8C92}"/>
    <cellStyle name="Normal 5 3" xfId="105" xr:uid="{8F3C4FD3-9807-45CD-A19E-0FA9CC64596C}"/>
    <cellStyle name="Normal 5 3 2" xfId="106" xr:uid="{883D03EA-57CE-466C-85AE-167A03F7A0F1}"/>
    <cellStyle name="Normal 5 3_GFU and SSI Teaching Grants for 2012-13, Additional Science inc STEM" xfId="107" xr:uid="{D01E5967-1E92-4833-B693-C0A91C19918F}"/>
    <cellStyle name="Normal 5_GFU and SSI Teaching Grants for 2012-13, Additional Science inc STEM" xfId="108" xr:uid="{C06C9468-868F-40E4-853F-1E717812B2FB}"/>
    <cellStyle name="Normal 6" xfId="109" xr:uid="{59FB0798-EBF5-4557-91F3-905449CBFA94}"/>
    <cellStyle name="Normal 6 2" xfId="110" xr:uid="{D65A3292-6690-4A2F-AB1E-2F10BAA4A95A}"/>
    <cellStyle name="Normal 6 2 2" xfId="111" xr:uid="{5BBA2856-394C-4D8B-9B9D-0BB64E6E4295}"/>
    <cellStyle name="Normal 6 2 2 2" xfId="191" xr:uid="{D9E1D45A-1D1D-411E-AF83-AFD0912B76A5}"/>
    <cellStyle name="Normal 6 2 3" xfId="190" xr:uid="{96649BB7-9AC6-499B-AC71-95047AB22D7B}"/>
    <cellStyle name="Normal 6 3" xfId="112" xr:uid="{2129BAA0-EAC9-4BDF-9B49-F1DD5F003FC4}"/>
    <cellStyle name="Normal 6 3 2" xfId="192" xr:uid="{8F7A8E60-0CD7-4209-990F-48879F4AB7ED}"/>
    <cellStyle name="Normal 7" xfId="113" xr:uid="{256233BC-0B1F-471C-A76E-5187B0A3B454}"/>
    <cellStyle name="Normal 7 2" xfId="114" xr:uid="{EDBB76F1-ACDB-48F1-B487-1C13B8116D0D}"/>
    <cellStyle name="Normal 8" xfId="115" xr:uid="{63B7F82F-E5D7-4D95-A392-22386CFF2EB6}"/>
    <cellStyle name="Normal 8 2" xfId="116" xr:uid="{817400F2-9A86-4B17-995E-078132338D0E}"/>
    <cellStyle name="Normal 8_GFU and SSI Teaching Grants for 2012-13, Additional Science inc STEM" xfId="117" xr:uid="{85D75E2F-84AA-4ECD-B9ED-2191DC216B38}"/>
    <cellStyle name="Normal 9" xfId="118" xr:uid="{B1305CF6-5091-4217-B33D-B5DC979E753E}"/>
    <cellStyle name="Normal 9 2" xfId="119" xr:uid="{33CDD37C-3534-4D00-9585-AA1CCC3E1C1C}"/>
    <cellStyle name="Normal Bold Text" xfId="120" xr:uid="{258921E1-0163-4E7E-972A-63484A803A43}"/>
    <cellStyle name="Normal Italic Text" xfId="121" xr:uid="{53A8720E-A137-4C3C-B198-05006B3C86AA}"/>
    <cellStyle name="Normal Text" xfId="122" xr:uid="{20D67852-C290-4BB4-8061-4C3C6DD4F5F9}"/>
    <cellStyle name="Note 2" xfId="123" xr:uid="{11E914F8-AFF7-4173-95DF-2661A6F41AB4}"/>
    <cellStyle name="Output 2" xfId="124" xr:uid="{56EE8E38-173A-48D9-92BA-025586EC8953}"/>
    <cellStyle name="Percent" xfId="6" builtinId="5"/>
    <cellStyle name="Percent (0 dp)" xfId="125" xr:uid="{AC590736-124A-477B-A17E-3E7B17592420}"/>
    <cellStyle name="Percent (1 dp)" xfId="126" xr:uid="{4EF83DD5-8A25-4326-97D4-4DE803C8EBAD}"/>
    <cellStyle name="Percent (2 dp)" xfId="127" xr:uid="{967FCD43-85ED-4850-935F-E9FBF30D18F9}"/>
    <cellStyle name="Percent 2" xfId="13" xr:uid="{00000000-0005-0000-0000-00000D000000}"/>
    <cellStyle name="Percent 2 2" xfId="129" xr:uid="{9B37E992-EB14-496C-967B-7879D9AD9BEE}"/>
    <cellStyle name="Percent 2 3" xfId="130" xr:uid="{677AAAD0-CEFE-4FCA-BA37-CA1B2FF5D85F}"/>
    <cellStyle name="Percent 2 4" xfId="128" xr:uid="{6F825209-B3D8-4E56-8C4E-C3A32852033D}"/>
    <cellStyle name="Percent 3" xfId="131" xr:uid="{5017B262-AF27-48A7-B273-2FFCBC15819D}"/>
    <cellStyle name="Percent 3 2" xfId="132" xr:uid="{0F49208E-418A-4D37-8FBF-73335DB8E016}"/>
    <cellStyle name="Percent 3 3" xfId="193" xr:uid="{9047D1F1-6814-4E2C-A49B-BB36E21738B0}"/>
    <cellStyle name="Percent 4" xfId="133" xr:uid="{1BAC3CEC-9872-468B-BF9F-1D296BAB5AD8}"/>
    <cellStyle name="Percent 4 2" xfId="134" xr:uid="{052DF37B-3BE6-4092-BE85-B3C4AA4F3FF8}"/>
    <cellStyle name="Percent 5" xfId="135" xr:uid="{BD7F562A-A5FC-4B99-8027-83FA11566C08}"/>
    <cellStyle name="Percent 6" xfId="136" xr:uid="{6A7C0A65-7434-4A7C-A3A7-147B7BF5B2A5}"/>
    <cellStyle name="Row Header" xfId="137" xr:uid="{38F2A8CB-9ED7-4D48-BC15-8A8E4D078FB6}"/>
    <cellStyle name="Side Col Head" xfId="138" xr:uid="{C208259B-EE68-4B90-B61D-BE7AAE41A185}"/>
    <cellStyle name="Source Note" xfId="139" xr:uid="{CB5AACB9-76F0-412F-A0AC-90E769F286C7}"/>
    <cellStyle name="Table Title" xfId="140" xr:uid="{77F43289-A086-488F-8536-268ABE490223}"/>
    <cellStyle name="Top Level Col Head" xfId="141" xr:uid="{BF218351-8916-43E3-A1FE-9609DD7AD52B}"/>
    <cellStyle name="Top Level Row Head" xfId="142" xr:uid="{858C7EDE-ADDF-4E47-B590-B0EA72BC74B3}"/>
    <cellStyle name="Total 2" xfId="143" xr:uid="{1E356CF6-438D-443B-89AC-18302424D415}"/>
    <cellStyle name="Total Column Header" xfId="144" xr:uid="{9D463311-4E4C-4588-9012-F39702A036D9}"/>
    <cellStyle name="Total Data (0 dp)" xfId="145" xr:uid="{D5822DB1-0D1A-4109-8288-91A495A6D8AD}"/>
    <cellStyle name="Total Data (1 dp)" xfId="146" xr:uid="{FC0B1532-48D4-402B-B4B2-20D1F631A002}"/>
    <cellStyle name="Total Data (2 dp)" xfId="147" xr:uid="{2557420B-C687-4CF3-9FCD-6C4E36F5F1E2}"/>
    <cellStyle name="Total Data General" xfId="148" xr:uid="{2204D6EB-5C6C-41C3-B9D7-B8DE21D9F267}"/>
    <cellStyle name="Total Percent (0 dp)" xfId="149" xr:uid="{D441A31C-38C9-42EB-B430-AE2A876132F9}"/>
    <cellStyle name="Total Percent (1 dp)" xfId="150" xr:uid="{F87FD22D-53CA-4B90-90C5-1B6AAD80FF58}"/>
    <cellStyle name="Total Percent (2 dp)" xfId="151" xr:uid="{82EBBFE9-D358-419F-99CC-5A81AB87244B}"/>
    <cellStyle name="Total Row Header" xfId="152" xr:uid="{EA45FA40-EB2A-4087-AD12-C120B811E944}"/>
    <cellStyle name="Total Side Col Head" xfId="153" xr:uid="{B394848D-E76E-4540-9D34-CD03DFEE2FFE}"/>
    <cellStyle name="Warning Text 2" xfId="154" xr:uid="{24E0465C-6EB6-4979-8FC7-6372C38A0E91}"/>
    <cellStyle name="Wrap Column Header" xfId="155" xr:uid="{4E963AF8-2CFF-4397-ACDF-D317841018AB}"/>
    <cellStyle name="Wrap Normal Bold Text" xfId="156" xr:uid="{5B2BABC8-29F6-4817-A4FA-6F2D054BD4C8}"/>
    <cellStyle name="Wrap Normal Italic Text" xfId="157" xr:uid="{ABF7441F-F1CF-407D-B2B2-2C136E8E0197}"/>
    <cellStyle name="Wrap Normal Text" xfId="158" xr:uid="{AB3E02C3-1102-4DAD-B3F5-35F7C6D8F33C}"/>
    <cellStyle name="Wrap Row Header" xfId="159" xr:uid="{C65712E3-4C0C-461F-896D-8108C75DB463}"/>
    <cellStyle name="Wrap Side Col Head" xfId="160" xr:uid="{7250E5DA-96A6-4F1B-AAF8-FBCCA6CC7177}"/>
    <cellStyle name="Wrap Table Title" xfId="161" xr:uid="{864DE4B1-6FB3-42A8-A3D7-636A3ECEB2FC}"/>
    <cellStyle name="Wrap Top Level Col Head" xfId="162" xr:uid="{EEA71064-C96B-4FEC-BEB6-653F698ECF11}"/>
    <cellStyle name="Wrap Top Level Row Head" xfId="163" xr:uid="{63679924-6F8B-4C40-8CB2-B7BE2D53127A}"/>
    <cellStyle name="Wrap Total Column Header" xfId="164" xr:uid="{C43D551F-C2CE-4630-B4C0-498CE9F7FA0E}"/>
    <cellStyle name="Wrap Total Row Header" xfId="165" xr:uid="{73BE03FE-97F8-4E9C-AA2B-F94FDF7BB3C7}"/>
    <cellStyle name="Wrap Total Side Col Head" xfId="166" xr:uid="{9D157545-0CF1-4139-8479-765C0AC2E972}"/>
  </cellStyles>
  <dxfs count="8">
    <dxf>
      <fill>
        <patternFill patternType="solid">
          <fgColor rgb="FF00B05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businessindustryandtrade/business/activitysizeandlocation/adhocs/12550scienceandtechnologyindustrybydistrict" TargetMode="External"/><Relationship Id="rId1" Type="http://schemas.openxmlformats.org/officeDocument/2006/relationships/hyperlink" Target="https://www.ons.gov.uk/economy/governmentpublicsectorandtaxes/researchanddevelopmentexpenditure/bulletins/businessenterpriseresearchanddevelopment/2018"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statswales.gov.wales/Catalogue/Education-and-Skills/Schools-and-Teachers/Examinations-and-Assessments/Advanced-Level-and-Equivalent/alevelentriesandresultspupilsaged17only-by-subjectgroup" TargetMode="External"/><Relationship Id="rId2" Type="http://schemas.openxmlformats.org/officeDocument/2006/relationships/hyperlink" Target="https://www.sqa.org.uk/sqa/91419.html" TargetMode="External"/><Relationship Id="rId1" Type="http://schemas.openxmlformats.org/officeDocument/2006/relationships/hyperlink" Target="https://www.gov.uk/government/statistics/a-level-and-other-16-to-18-results-2019-to-2020-provisional" TargetMode="External"/><Relationship Id="rId4" Type="http://schemas.openxmlformats.org/officeDocument/2006/relationships/hyperlink" Target="https://ccea.org.uk/downloads/docs/ccea-asset/Reports/Annual%20Qualifications%20Insight%2020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oyalsociety.org/topics-policy/publications/2018/research-infrastructures-uk-snapshot/" TargetMode="External"/><Relationship Id="rId1" Type="http://schemas.openxmlformats.org/officeDocument/2006/relationships/hyperlink" Target="https://www.ons.gov.uk/businessindustryandtrade/business/activitysizeandlocation/adhocs/006560employeesandworkplacesinscienceandtechnologyinlocalauthoritiesoftheuk201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learning-provider.data.ac.uk/" TargetMode="External"/><Relationship Id="rId1" Type="http://schemas.openxmlformats.org/officeDocument/2006/relationships/hyperlink" Target="https://www.hesa.ac.uk/support/provider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ukspa.org.uk/members/national-innovation-centre-aging-nica" TargetMode="External"/><Relationship Id="rId13" Type="http://schemas.openxmlformats.org/officeDocument/2006/relationships/hyperlink" Target="http://www.ukspa.org.uk/members/wbic" TargetMode="External"/><Relationship Id="rId3" Type="http://schemas.openxmlformats.org/officeDocument/2006/relationships/hyperlink" Target="http://www.ukspa.org.uk/members/cardiff-university-innovation-campus" TargetMode="External"/><Relationship Id="rId7" Type="http://schemas.openxmlformats.org/officeDocument/2006/relationships/hyperlink" Target="http://www.ukspa.org.uk/members/menaisp" TargetMode="External"/><Relationship Id="rId12" Type="http://schemas.openxmlformats.org/officeDocument/2006/relationships/hyperlink" Target="http://www.ukspa.org.uk/members/derbysp" TargetMode="External"/><Relationship Id="rId2" Type="http://schemas.openxmlformats.org/officeDocument/2006/relationships/hyperlink" Target="http://www.ukspa.org.uk/members/beih" TargetMode="External"/><Relationship Id="rId16" Type="http://schemas.openxmlformats.org/officeDocument/2006/relationships/printerSettings" Target="../printerSettings/printerSettings6.bin"/><Relationship Id="rId1" Type="http://schemas.openxmlformats.org/officeDocument/2006/relationships/hyperlink" Target="http://www.ukspa.org.uk/members/armc" TargetMode="External"/><Relationship Id="rId6" Type="http://schemas.openxmlformats.org/officeDocument/2006/relationships/hyperlink" Target="http://www.ukspa.org.uk/members/uol" TargetMode="External"/><Relationship Id="rId11" Type="http://schemas.openxmlformats.org/officeDocument/2006/relationships/hyperlink" Target="http://www.ukspa.org.uk/members/stockportbic" TargetMode="External"/><Relationship Id="rId5" Type="http://schemas.openxmlformats.org/officeDocument/2006/relationships/hyperlink" Target="http://www.ukspa.org.uk/members/harlowsp" TargetMode="External"/><Relationship Id="rId15" Type="http://schemas.openxmlformats.org/officeDocument/2006/relationships/hyperlink" Target="http://www.ukspa.org.uk/members/dock" TargetMode="External"/><Relationship Id="rId10" Type="http://schemas.openxmlformats.org/officeDocument/2006/relationships/hyperlink" Target="http://www.ukspa.org.uk/members/sensorcity" TargetMode="External"/><Relationship Id="rId4" Type="http://schemas.openxmlformats.org/officeDocument/2006/relationships/hyperlink" Target="http://www.ukspa.org.uk/members/charnwoodbc" TargetMode="External"/><Relationship Id="rId9" Type="http://schemas.openxmlformats.org/officeDocument/2006/relationships/hyperlink" Target="http://www.ukspa.org.uk/members/porton" TargetMode="External"/><Relationship Id="rId14" Type="http://schemas.openxmlformats.org/officeDocument/2006/relationships/hyperlink" Target="http://www.ukspa.org.uk/members/our-membe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business-incubators-and-accelerators-the-national-pictur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royalsociety.org/-/media/policy/Publications/2020/2020-09-list-of-public-and-non-profit-research-organisations.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statistics/business-population-estimates-2018" TargetMode="External"/><Relationship Id="rId3" Type="http://schemas.openxmlformats.org/officeDocument/2006/relationships/hyperlink" Target="https://www.hefcw.ac.uk/wp-content/uploads/2020/08/30-May-2018-HEFCW-Funding-Allocations-2018-19-English.pdf" TargetMode="External"/><Relationship Id="rId7" Type="http://schemas.openxmlformats.org/officeDocument/2006/relationships/hyperlink" Target="https://webgate.ec.europa.eu/dashboard/sense/app/93297a69-09fd-4ef5-889f-b83c4e21d33e/sheet/PbZJnb/state/analysis" TargetMode="External"/><Relationship Id="rId2" Type="http://schemas.openxmlformats.org/officeDocument/2006/relationships/hyperlink" Target="http://www.sfc.ac.uk/web/FILES/announcements_sfcan102018/Outcome_agreement_funding_for_universities_-_final_allocations_for_2018-19.pdf" TargetMode="External"/><Relationship Id="rId1" Type="http://schemas.openxmlformats.org/officeDocument/2006/relationships/hyperlink" Target="http://re.ukri.org/finance/annual-funding-allocations/annual-funding-allocations-2018-19/" TargetMode="External"/><Relationship Id="rId6" Type="http://schemas.openxmlformats.org/officeDocument/2006/relationships/hyperlink" Target="https://www.gov.uk/government/statistics/corporate-tax-research-and-development-tax-credit" TargetMode="External"/><Relationship Id="rId5" Type="http://schemas.openxmlformats.org/officeDocument/2006/relationships/hyperlink" Target="http://gtr.rcuk.ac.uk/" TargetMode="External"/><Relationship Id="rId4" Type="http://schemas.openxmlformats.org/officeDocument/2006/relationships/hyperlink" Target="https://www.economy-ni.gov.uk/publications/university-recurrent-research-grant-summary-tables"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F021D-F4D7-4EB1-B579-CACAA5009E5E}">
  <dimension ref="B1:F19"/>
  <sheetViews>
    <sheetView workbookViewId="0">
      <selection activeCell="B22" sqref="B22"/>
    </sheetView>
  </sheetViews>
  <sheetFormatPr defaultRowHeight="14.5"/>
  <cols>
    <col min="2" max="2" width="21.1796875" customWidth="1"/>
    <col min="3" max="3" width="17.81640625" customWidth="1"/>
    <col min="4" max="4" width="14.453125" customWidth="1"/>
    <col min="5" max="5" width="12.7265625" customWidth="1"/>
  </cols>
  <sheetData>
    <row r="1" spans="2:6" ht="15" thickBot="1">
      <c r="B1" s="153"/>
      <c r="C1" s="153"/>
      <c r="D1" s="153"/>
      <c r="E1" s="153"/>
      <c r="F1" s="153"/>
    </row>
    <row r="2" spans="2:6" ht="15" thickBot="1">
      <c r="B2" s="74" t="s">
        <v>0</v>
      </c>
      <c r="C2" s="75" t="s">
        <v>1</v>
      </c>
      <c r="D2" s="76" t="s">
        <v>2</v>
      </c>
      <c r="E2" s="153"/>
      <c r="F2" s="153"/>
    </row>
    <row r="3" spans="2:6">
      <c r="B3" s="116" t="s">
        <v>3</v>
      </c>
      <c r="C3" s="100">
        <v>4804149</v>
      </c>
      <c r="D3" s="119">
        <f t="shared" ref="D3:D14" si="0">C3/SUM($C$3:$C$15)</f>
        <v>7.231292583564071E-2</v>
      </c>
      <c r="E3" s="24"/>
      <c r="F3" s="99"/>
    </row>
    <row r="4" spans="2:6">
      <c r="B4" s="82" t="s">
        <v>4</v>
      </c>
      <c r="C4" s="101">
        <v>6201214</v>
      </c>
      <c r="D4" s="120">
        <f t="shared" si="0"/>
        <v>9.3341802694491133E-2</v>
      </c>
      <c r="E4" s="24"/>
      <c r="F4" s="99"/>
    </row>
    <row r="5" spans="2:6">
      <c r="B5" s="82" t="s">
        <v>5</v>
      </c>
      <c r="C5" s="101">
        <v>8908081</v>
      </c>
      <c r="D5" s="120">
        <f t="shared" si="0"/>
        <v>0.13408605784102035</v>
      </c>
      <c r="E5" s="24"/>
      <c r="F5" s="99"/>
    </row>
    <row r="6" spans="2:6">
      <c r="B6" s="117" t="s">
        <v>6</v>
      </c>
      <c r="C6" s="101">
        <v>2657909</v>
      </c>
      <c r="D6" s="120">
        <f t="shared" si="0"/>
        <v>4.0007330412708257E-2</v>
      </c>
      <c r="E6" s="24"/>
      <c r="F6" s="99"/>
    </row>
    <row r="7" spans="2:6">
      <c r="B7" s="82" t="s">
        <v>7</v>
      </c>
      <c r="C7" s="101">
        <v>7292093</v>
      </c>
      <c r="D7" s="120">
        <f t="shared" si="0"/>
        <v>0.10976191210880319</v>
      </c>
      <c r="E7" s="24"/>
      <c r="F7" s="99"/>
    </row>
    <row r="8" spans="2:6">
      <c r="B8" s="82" t="s">
        <v>8</v>
      </c>
      <c r="C8" s="101">
        <v>1881641</v>
      </c>
      <c r="D8" s="120">
        <f t="shared" si="0"/>
        <v>2.8322803077569163E-2</v>
      </c>
      <c r="E8" s="24"/>
      <c r="F8" s="99"/>
    </row>
    <row r="9" spans="2:6">
      <c r="B9" s="82" t="s">
        <v>9</v>
      </c>
      <c r="C9" s="101">
        <v>5438100</v>
      </c>
      <c r="D9" s="120">
        <f t="shared" si="0"/>
        <v>8.1855271763385723E-2</v>
      </c>
      <c r="E9" s="24"/>
      <c r="F9" s="99"/>
    </row>
    <row r="10" spans="2:6">
      <c r="B10" s="82" t="s">
        <v>10</v>
      </c>
      <c r="C10" s="101">
        <v>9133625</v>
      </c>
      <c r="D10" s="120">
        <f t="shared" si="0"/>
        <v>0.13748098721241866</v>
      </c>
      <c r="E10" s="24"/>
      <c r="F10" s="99"/>
    </row>
    <row r="11" spans="2:6">
      <c r="B11" s="82" t="s">
        <v>11</v>
      </c>
      <c r="C11" s="101">
        <v>5599735</v>
      </c>
      <c r="D11" s="120">
        <f t="shared" si="0"/>
        <v>8.4288231225601348E-2</v>
      </c>
      <c r="E11" s="24"/>
      <c r="F11" s="99"/>
    </row>
    <row r="12" spans="2:6">
      <c r="B12" s="82" t="s">
        <v>12</v>
      </c>
      <c r="C12" s="101">
        <v>3138631</v>
      </c>
      <c r="D12" s="120">
        <f t="shared" si="0"/>
        <v>4.7243245521411355E-2</v>
      </c>
      <c r="E12" s="24"/>
      <c r="F12" s="153"/>
    </row>
    <row r="13" spans="2:6">
      <c r="B13" s="82" t="s">
        <v>13</v>
      </c>
      <c r="C13" s="101">
        <v>5900757</v>
      </c>
      <c r="D13" s="120">
        <f t="shared" si="0"/>
        <v>8.8819269201504319E-2</v>
      </c>
      <c r="E13" s="24"/>
      <c r="F13" s="153"/>
    </row>
    <row r="14" spans="2:6">
      <c r="B14" s="82" t="s">
        <v>14</v>
      </c>
      <c r="C14" s="101">
        <v>5479615</v>
      </c>
      <c r="D14" s="120">
        <f t="shared" si="0"/>
        <v>8.24801631054458E-2</v>
      </c>
      <c r="E14" s="24"/>
      <c r="F14" s="153"/>
    </row>
    <row r="15" spans="2:6" ht="15" thickBot="1">
      <c r="B15" s="89"/>
      <c r="C15" s="118"/>
      <c r="D15" s="111"/>
      <c r="E15" s="112"/>
      <c r="F15" s="153"/>
    </row>
    <row r="16" spans="2:6">
      <c r="B16" s="153"/>
      <c r="C16" s="154">
        <f>SUM(C3:C15)</f>
        <v>66435550</v>
      </c>
      <c r="D16" s="153"/>
      <c r="E16" s="153"/>
      <c r="F16" s="153"/>
    </row>
    <row r="19" spans="2:2">
      <c r="B19" s="153" t="s">
        <v>15</v>
      </c>
    </row>
  </sheetData>
  <sortState xmlns:xlrd2="http://schemas.microsoft.com/office/spreadsheetml/2017/richdata2" ref="B3:D15">
    <sortCondition ref="B1"/>
  </sortState>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
  <sheetViews>
    <sheetView topLeftCell="A31" zoomScaleNormal="100" workbookViewId="0">
      <selection activeCell="A49" sqref="A49"/>
    </sheetView>
  </sheetViews>
  <sheetFormatPr defaultColWidth="8.81640625" defaultRowHeight="14.5"/>
  <cols>
    <col min="1" max="1" width="23.453125" bestFit="1" customWidth="1"/>
    <col min="2" max="2" width="13.7265625" bestFit="1" customWidth="1"/>
    <col min="3" max="3" width="8.1796875"/>
    <col min="4" max="4" width="9.453125"/>
    <col min="5" max="1026" width="8.1796875"/>
  </cols>
  <sheetData>
    <row r="1" spans="1:8">
      <c r="A1" s="1" t="s">
        <v>1568</v>
      </c>
      <c r="B1" s="1" t="s">
        <v>1569</v>
      </c>
      <c r="C1" s="152" t="s">
        <v>1570</v>
      </c>
      <c r="D1" s="152" t="s">
        <v>1571</v>
      </c>
      <c r="E1" s="152" t="s">
        <v>1572</v>
      </c>
      <c r="F1" s="152" t="s">
        <v>1573</v>
      </c>
      <c r="G1" s="153"/>
      <c r="H1" s="153"/>
    </row>
    <row r="2" spans="1:8">
      <c r="A2" s="64" t="s">
        <v>54</v>
      </c>
      <c r="B2" s="154">
        <v>393076</v>
      </c>
      <c r="C2" s="65">
        <v>20000</v>
      </c>
      <c r="D2" s="65">
        <v>9860</v>
      </c>
      <c r="E2" s="154">
        <v>62100</v>
      </c>
      <c r="F2" s="154">
        <v>1140</v>
      </c>
      <c r="G2" s="155"/>
      <c r="H2" s="155"/>
    </row>
    <row r="3" spans="1:8">
      <c r="A3" s="64" t="s">
        <v>52</v>
      </c>
      <c r="B3" s="154">
        <v>512021</v>
      </c>
      <c r="C3" s="65">
        <v>40000</v>
      </c>
      <c r="D3" s="65">
        <v>10195</v>
      </c>
      <c r="E3" s="154">
        <v>76800</v>
      </c>
      <c r="F3" s="154">
        <v>900</v>
      </c>
      <c r="G3" s="155"/>
      <c r="H3" s="155"/>
    </row>
    <row r="4" spans="1:8">
      <c r="A4" s="64" t="s">
        <v>5</v>
      </c>
      <c r="B4" s="154">
        <v>1084944</v>
      </c>
      <c r="C4" s="65">
        <v>28000</v>
      </c>
      <c r="D4" s="65">
        <v>26895</v>
      </c>
      <c r="E4" s="154">
        <v>68000</v>
      </c>
      <c r="F4" s="154">
        <v>2405</v>
      </c>
      <c r="G4" s="155"/>
      <c r="H4" s="155"/>
    </row>
    <row r="5" spans="1:8">
      <c r="A5" s="64" t="s">
        <v>1574</v>
      </c>
      <c r="B5" s="154">
        <v>224836</v>
      </c>
      <c r="C5" s="65">
        <v>6000</v>
      </c>
      <c r="D5" s="65">
        <v>6190</v>
      </c>
      <c r="E5" s="154">
        <v>27700</v>
      </c>
      <c r="F5" s="154">
        <v>675</v>
      </c>
      <c r="G5" s="155"/>
      <c r="H5" s="155"/>
    </row>
    <row r="6" spans="1:8">
      <c r="A6" s="64" t="s">
        <v>1575</v>
      </c>
      <c r="B6" s="154">
        <v>629345</v>
      </c>
      <c r="C6" s="65">
        <v>20000</v>
      </c>
      <c r="D6" s="65">
        <v>14405</v>
      </c>
      <c r="E6" s="154">
        <v>70400</v>
      </c>
      <c r="F6" s="154">
        <v>1575</v>
      </c>
      <c r="G6" s="155"/>
      <c r="H6" s="155"/>
    </row>
    <row r="7" spans="1:8">
      <c r="A7" s="64" t="s">
        <v>8</v>
      </c>
      <c r="B7" s="154">
        <v>144811</v>
      </c>
      <c r="C7" s="65">
        <v>8000</v>
      </c>
      <c r="D7" s="65">
        <v>2755</v>
      </c>
      <c r="E7" s="154">
        <v>15800</v>
      </c>
      <c r="F7" s="154">
        <v>340</v>
      </c>
      <c r="G7" s="155"/>
      <c r="H7" s="155"/>
    </row>
    <row r="8" spans="1:8">
      <c r="A8" s="64" t="s">
        <v>9</v>
      </c>
      <c r="B8" s="154">
        <v>498525</v>
      </c>
      <c r="C8" s="65">
        <v>15000</v>
      </c>
      <c r="D8" s="65">
        <v>15425</v>
      </c>
      <c r="E8" s="154">
        <v>61600</v>
      </c>
      <c r="F8" s="154">
        <v>2360</v>
      </c>
      <c r="G8" s="155"/>
      <c r="H8" s="155"/>
    </row>
    <row r="9" spans="1:8">
      <c r="A9" s="64" t="s">
        <v>50</v>
      </c>
      <c r="B9" s="154">
        <v>904252</v>
      </c>
      <c r="C9" s="65">
        <v>47000</v>
      </c>
      <c r="D9" s="65">
        <v>18600</v>
      </c>
      <c r="E9" s="154">
        <v>94000</v>
      </c>
      <c r="F9" s="154">
        <v>1600</v>
      </c>
      <c r="G9" s="155"/>
      <c r="H9" s="155"/>
    </row>
    <row r="10" spans="1:8">
      <c r="A10" s="64" t="s">
        <v>51</v>
      </c>
      <c r="B10" s="154">
        <v>481012</v>
      </c>
      <c r="C10" s="65">
        <v>20000</v>
      </c>
      <c r="D10" s="65">
        <v>9525</v>
      </c>
      <c r="E10" s="154">
        <v>58000</v>
      </c>
      <c r="F10" s="154">
        <v>840</v>
      </c>
      <c r="G10" s="155"/>
      <c r="H10" s="155"/>
    </row>
    <row r="11" spans="1:8">
      <c r="A11" s="64" t="s">
        <v>12</v>
      </c>
      <c r="B11" s="154">
        <v>238950</v>
      </c>
      <c r="C11" s="65">
        <v>6000</v>
      </c>
      <c r="D11" s="65">
        <v>6625</v>
      </c>
      <c r="E11" s="154">
        <v>33800</v>
      </c>
      <c r="F11" s="154">
        <v>570</v>
      </c>
      <c r="G11" s="155"/>
      <c r="H11" s="155"/>
    </row>
    <row r="12" spans="1:8">
      <c r="A12" s="64" t="s">
        <v>53</v>
      </c>
      <c r="B12" s="154">
        <v>466813</v>
      </c>
      <c r="C12" s="65">
        <v>27000</v>
      </c>
      <c r="D12" s="65">
        <v>11235</v>
      </c>
      <c r="E12" s="154">
        <v>64700</v>
      </c>
      <c r="F12" s="154">
        <v>690</v>
      </c>
      <c r="G12" s="155"/>
      <c r="H12" s="155"/>
    </row>
    <row r="13" spans="1:8">
      <c r="A13" s="64" t="s">
        <v>14</v>
      </c>
      <c r="B13" s="154">
        <v>393385</v>
      </c>
      <c r="C13" s="65">
        <v>13000</v>
      </c>
      <c r="D13" s="65">
        <v>11805</v>
      </c>
      <c r="E13" s="154">
        <v>58600</v>
      </c>
      <c r="F13" s="154">
        <v>1430</v>
      </c>
      <c r="G13" s="155"/>
      <c r="H13" s="155"/>
    </row>
    <row r="14" spans="1:8">
      <c r="A14" s="155"/>
      <c r="B14" s="155"/>
      <c r="C14" s="155"/>
      <c r="D14" s="155"/>
      <c r="E14" s="155"/>
      <c r="F14" s="155"/>
      <c r="G14" s="155"/>
      <c r="H14" s="155"/>
    </row>
    <row r="15" spans="1:8">
      <c r="A15" s="66" t="s">
        <v>1576</v>
      </c>
      <c r="B15" s="155"/>
      <c r="C15" s="155"/>
      <c r="D15" s="155"/>
      <c r="E15" s="155"/>
      <c r="F15" s="155"/>
      <c r="G15" s="155"/>
      <c r="H15" s="155"/>
    </row>
    <row r="16" spans="1:8">
      <c r="A16" s="67" t="s">
        <v>1569</v>
      </c>
      <c r="B16" s="155" t="s">
        <v>1577</v>
      </c>
      <c r="C16" s="155"/>
      <c r="D16" s="155"/>
      <c r="E16" s="155"/>
      <c r="F16" s="155"/>
      <c r="G16" s="155"/>
      <c r="H16" s="155"/>
    </row>
    <row r="17" spans="1:8">
      <c r="A17" s="67" t="s">
        <v>1570</v>
      </c>
      <c r="B17" s="155" t="s">
        <v>1578</v>
      </c>
      <c r="C17" s="155"/>
      <c r="D17" s="155"/>
      <c r="E17" s="155"/>
      <c r="F17" s="155"/>
      <c r="G17" s="155"/>
      <c r="H17" s="155"/>
    </row>
    <row r="18" spans="1:8">
      <c r="A18" s="67" t="s">
        <v>1571</v>
      </c>
      <c r="B18" s="155" t="s">
        <v>1579</v>
      </c>
      <c r="C18" s="155"/>
      <c r="D18" s="155"/>
      <c r="E18" s="155"/>
      <c r="F18" s="155"/>
      <c r="G18" s="155"/>
      <c r="H18" s="155"/>
    </row>
    <row r="19" spans="1:8">
      <c r="A19" s="151" t="s">
        <v>1572</v>
      </c>
      <c r="B19" s="153" t="s">
        <v>1580</v>
      </c>
      <c r="C19" s="153"/>
      <c r="D19" s="153"/>
      <c r="E19" s="153"/>
      <c r="F19" s="155"/>
      <c r="G19" s="155"/>
      <c r="H19" s="155"/>
    </row>
    <row r="20" spans="1:8">
      <c r="A20" s="151" t="s">
        <v>1573</v>
      </c>
      <c r="B20" s="153" t="s">
        <v>1581</v>
      </c>
      <c r="C20" s="153"/>
      <c r="D20" s="153"/>
      <c r="E20" s="153"/>
      <c r="F20" s="155"/>
      <c r="G20" s="155"/>
      <c r="H20" s="155"/>
    </row>
    <row r="21" spans="1:8">
      <c r="A21" s="156"/>
      <c r="B21" s="155"/>
      <c r="C21" s="155"/>
      <c r="D21" s="155"/>
      <c r="E21" s="155"/>
      <c r="F21" s="155"/>
      <c r="G21" s="155"/>
      <c r="H21" s="155"/>
    </row>
    <row r="22" spans="1:8">
      <c r="A22" s="156" t="s">
        <v>1582</v>
      </c>
      <c r="B22" s="155"/>
      <c r="C22" s="155"/>
      <c r="D22" s="155"/>
      <c r="E22" s="155"/>
      <c r="F22" s="155"/>
      <c r="G22" s="155"/>
      <c r="H22" s="155"/>
    </row>
    <row r="23" spans="1:8">
      <c r="A23" s="157" t="s">
        <v>1583</v>
      </c>
      <c r="B23" s="155"/>
      <c r="C23" s="155"/>
      <c r="D23" s="155"/>
      <c r="E23" s="155"/>
      <c r="F23" s="155"/>
      <c r="G23" s="155"/>
      <c r="H23" s="155"/>
    </row>
    <row r="24" spans="1:8">
      <c r="A24" s="155" t="s">
        <v>1584</v>
      </c>
      <c r="B24" s="155"/>
      <c r="C24" s="155"/>
      <c r="D24" s="155"/>
      <c r="E24" s="155"/>
      <c r="F24" s="155"/>
      <c r="G24" s="155"/>
      <c r="H24" s="155"/>
    </row>
    <row r="25" spans="1:8">
      <c r="A25" s="155" t="s">
        <v>1585</v>
      </c>
      <c r="B25" s="155"/>
      <c r="C25" s="155"/>
      <c r="D25" s="155"/>
      <c r="E25" s="155"/>
      <c r="F25" s="155"/>
      <c r="G25" s="155"/>
      <c r="H25" s="155"/>
    </row>
    <row r="26" spans="1:8">
      <c r="A26" s="155"/>
      <c r="B26" s="155"/>
      <c r="C26" s="155"/>
      <c r="D26" s="155"/>
      <c r="E26" s="155"/>
      <c r="F26" s="155"/>
      <c r="G26" s="155"/>
      <c r="H26" s="155"/>
    </row>
    <row r="27" spans="1:8">
      <c r="A27" s="156" t="s">
        <v>1586</v>
      </c>
      <c r="B27" s="155"/>
      <c r="C27" s="155"/>
      <c r="D27" s="155"/>
      <c r="E27" s="155"/>
      <c r="F27" s="155"/>
      <c r="G27" s="155"/>
      <c r="H27" s="155"/>
    </row>
    <row r="28" spans="1:8">
      <c r="A28" s="157" t="s">
        <v>1587</v>
      </c>
      <c r="B28" s="155"/>
      <c r="C28" s="155"/>
      <c r="D28" s="155"/>
      <c r="E28" s="155"/>
      <c r="F28" s="155"/>
      <c r="G28" s="155"/>
      <c r="H28" s="155"/>
    </row>
    <row r="29" spans="1:8">
      <c r="A29" s="155" t="s">
        <v>1588</v>
      </c>
      <c r="B29" s="155"/>
      <c r="C29" s="155"/>
      <c r="D29" s="155"/>
      <c r="E29" s="155"/>
      <c r="F29" s="155"/>
      <c r="G29" s="155"/>
      <c r="H29" s="155"/>
    </row>
    <row r="30" spans="1:8">
      <c r="A30" s="155" t="s">
        <v>1589</v>
      </c>
      <c r="B30" s="155"/>
      <c r="C30" s="155"/>
      <c r="D30" s="155"/>
      <c r="E30" s="155"/>
      <c r="F30" s="155"/>
      <c r="G30" s="155"/>
      <c r="H30" s="155"/>
    </row>
    <row r="31" spans="1:8">
      <c r="A31" s="155" t="s">
        <v>1590</v>
      </c>
      <c r="B31" s="155"/>
      <c r="C31" s="155"/>
      <c r="D31" s="155"/>
      <c r="E31" s="155"/>
      <c r="F31" s="155"/>
      <c r="G31" s="155"/>
      <c r="H31" s="155"/>
    </row>
    <row r="32" spans="1:8">
      <c r="A32" s="155"/>
      <c r="B32" s="155"/>
      <c r="C32" s="155"/>
      <c r="D32" s="155"/>
      <c r="E32" s="155"/>
      <c r="F32" s="155"/>
      <c r="G32" s="155"/>
      <c r="H32" s="155"/>
    </row>
    <row r="33" spans="1:8">
      <c r="A33" s="156" t="s">
        <v>1591</v>
      </c>
      <c r="B33" s="155"/>
      <c r="C33" s="155"/>
      <c r="D33" s="155"/>
      <c r="E33" s="155"/>
      <c r="F33" s="155"/>
      <c r="G33" s="155"/>
      <c r="H33" s="155"/>
    </row>
    <row r="34" spans="1:8">
      <c r="A34" s="155" t="s">
        <v>1592</v>
      </c>
      <c r="B34" s="155"/>
      <c r="C34" s="155"/>
      <c r="D34" s="155"/>
      <c r="E34" s="155"/>
      <c r="F34" s="155"/>
      <c r="G34" s="155"/>
      <c r="H34" s="155"/>
    </row>
    <row r="35" spans="1:8">
      <c r="A35" s="155" t="s">
        <v>1593</v>
      </c>
      <c r="B35" s="155"/>
      <c r="C35" s="155"/>
      <c r="D35" s="155"/>
      <c r="E35" s="155"/>
      <c r="F35" s="155"/>
      <c r="G35" s="155"/>
      <c r="H35" s="155"/>
    </row>
    <row r="36" spans="1:8">
      <c r="A36" s="155" t="s">
        <v>1594</v>
      </c>
      <c r="B36" s="155"/>
      <c r="C36" s="155"/>
      <c r="D36" s="155"/>
      <c r="E36" s="155"/>
      <c r="F36" s="155"/>
      <c r="G36" s="155"/>
      <c r="H36" s="155"/>
    </row>
    <row r="37" spans="1:8">
      <c r="A37" s="155" t="s">
        <v>1595</v>
      </c>
      <c r="B37" s="155"/>
      <c r="C37" s="155"/>
      <c r="D37" s="155"/>
      <c r="E37" s="155"/>
      <c r="F37" s="155"/>
      <c r="G37" s="155"/>
      <c r="H37" s="155"/>
    </row>
    <row r="38" spans="1:8">
      <c r="A38" s="155"/>
      <c r="B38" s="155"/>
      <c r="C38" s="155"/>
      <c r="D38" s="155"/>
      <c r="E38" s="155"/>
      <c r="F38" s="155"/>
      <c r="G38" s="155"/>
      <c r="H38" s="155"/>
    </row>
    <row r="39" spans="1:8">
      <c r="A39" s="156" t="s">
        <v>1580</v>
      </c>
      <c r="B39" s="155"/>
      <c r="C39" s="155"/>
      <c r="D39" s="155"/>
      <c r="E39" s="155"/>
      <c r="F39" s="155"/>
      <c r="G39" s="155"/>
      <c r="H39" s="155"/>
    </row>
    <row r="40" spans="1:8">
      <c r="A40" s="155" t="s">
        <v>1596</v>
      </c>
      <c r="B40" s="155"/>
      <c r="C40" s="155"/>
      <c r="D40" s="155"/>
      <c r="E40" s="155"/>
      <c r="F40" s="155"/>
      <c r="G40" s="155"/>
      <c r="H40" s="155"/>
    </row>
    <row r="41" spans="1:8">
      <c r="A41" s="155" t="s">
        <v>1597</v>
      </c>
      <c r="B41" s="153"/>
      <c r="C41" s="153"/>
      <c r="D41" s="153"/>
      <c r="E41" s="153"/>
      <c r="F41" s="153"/>
      <c r="G41" s="153"/>
      <c r="H41" s="153"/>
    </row>
    <row r="42" spans="1:8">
      <c r="A42" s="155" t="s">
        <v>1598</v>
      </c>
      <c r="B42" s="153"/>
      <c r="C42" s="153"/>
      <c r="D42" s="153"/>
      <c r="E42" s="153"/>
      <c r="F42" s="153"/>
      <c r="G42" s="153"/>
      <c r="H42" s="153"/>
    </row>
    <row r="43" spans="1:8">
      <c r="A43" s="153" t="s">
        <v>1599</v>
      </c>
      <c r="B43" s="153"/>
      <c r="C43" s="153"/>
      <c r="D43" s="153"/>
      <c r="E43" s="153"/>
      <c r="F43" s="153"/>
      <c r="G43" s="153"/>
      <c r="H43" s="153"/>
    </row>
    <row r="45" spans="1:8">
      <c r="A45" s="156" t="s">
        <v>1581</v>
      </c>
      <c r="B45" s="153"/>
      <c r="C45" s="153"/>
      <c r="D45" s="153"/>
      <c r="E45" s="153"/>
      <c r="F45" s="153"/>
      <c r="G45" s="153"/>
      <c r="H45" s="153"/>
    </row>
    <row r="46" spans="1:8">
      <c r="A46" s="153" t="s">
        <v>1600</v>
      </c>
      <c r="B46" s="153"/>
      <c r="C46" s="153"/>
      <c r="D46" s="153"/>
      <c r="E46" s="153"/>
      <c r="F46" s="153"/>
      <c r="G46" s="153"/>
      <c r="H46" s="153"/>
    </row>
    <row r="47" spans="1:8">
      <c r="A47" s="153" t="s">
        <v>1601</v>
      </c>
      <c r="B47" s="153"/>
      <c r="C47" s="153"/>
      <c r="D47" s="153"/>
      <c r="E47" s="153"/>
      <c r="F47" s="153"/>
      <c r="G47" s="153"/>
      <c r="H47" s="153"/>
    </row>
    <row r="48" spans="1:8">
      <c r="A48" s="155" t="s">
        <v>1598</v>
      </c>
      <c r="B48" s="153"/>
      <c r="C48" s="153"/>
      <c r="D48" s="153"/>
      <c r="E48" s="153"/>
      <c r="F48" s="153"/>
      <c r="G48" s="153"/>
      <c r="H48" s="153"/>
    </row>
    <row r="49" spans="1:1">
      <c r="A49" s="155" t="s">
        <v>1595</v>
      </c>
    </row>
  </sheetData>
  <hyperlinks>
    <hyperlink ref="A28" r:id="rId1" xr:uid="{00000000-0004-0000-0700-000000000000}"/>
    <hyperlink ref="A23" r:id="rId2" display="Office for National Statistics. 2017 Employees and workplaces in Science and Technology in Local Authorities of the UK, 2016 (user requested data) " xr:uid="{00000000-0004-0000-0700-000001000000}"/>
  </hyperlinks>
  <pageMargins left="0.7" right="0.7" top="0.75" bottom="0.75" header="0.51180555555555496" footer="0.51180555555555496"/>
  <pageSetup paperSize="9" firstPageNumber="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Q193"/>
  <sheetViews>
    <sheetView zoomScale="70" zoomScaleNormal="70" workbookViewId="0">
      <selection activeCell="C155" sqref="C155:O156"/>
    </sheetView>
  </sheetViews>
  <sheetFormatPr defaultColWidth="9.1796875" defaultRowHeight="12.5"/>
  <cols>
    <col min="1" max="1" width="9.1796875" style="5"/>
    <col min="2" max="2" width="8.1796875" style="5" hidden="1" customWidth="1"/>
    <col min="3" max="3" width="18.7265625" style="5" customWidth="1"/>
    <col min="4" max="4" width="8.453125" style="5" bestFit="1" customWidth="1"/>
    <col min="5" max="15" width="8.1796875" style="5"/>
    <col min="16" max="16" width="22.7265625" style="5" bestFit="1" customWidth="1"/>
    <col min="17" max="1011" width="8.1796875" style="5"/>
    <col min="1012" max="16384" width="9.1796875" style="5"/>
  </cols>
  <sheetData>
    <row r="4" spans="3:16" ht="14.5">
      <c r="C4" s="41" t="s">
        <v>1602</v>
      </c>
      <c r="D4" s="42" t="s">
        <v>1603</v>
      </c>
      <c r="E4" s="42" t="s">
        <v>1604</v>
      </c>
      <c r="F4" s="42" t="s">
        <v>1605</v>
      </c>
      <c r="G4" s="42" t="s">
        <v>1606</v>
      </c>
      <c r="H4" s="42" t="s">
        <v>1607</v>
      </c>
      <c r="I4" s="42" t="s">
        <v>1608</v>
      </c>
      <c r="J4" s="42" t="s">
        <v>1609</v>
      </c>
      <c r="K4" s="42" t="s">
        <v>1610</v>
      </c>
      <c r="L4" s="42" t="s">
        <v>1611</v>
      </c>
      <c r="M4" s="42" t="s">
        <v>1612</v>
      </c>
      <c r="N4" s="42" t="s">
        <v>1613</v>
      </c>
      <c r="O4" s="42" t="s">
        <v>1614</v>
      </c>
      <c r="P4" s="41" t="s">
        <v>1615</v>
      </c>
    </row>
    <row r="5" spans="3:16" ht="14.5">
      <c r="C5" s="41" t="s">
        <v>1616</v>
      </c>
      <c r="D5" s="42">
        <v>9.2204899777282856E-2</v>
      </c>
      <c r="E5" s="42">
        <v>5.0779510022271712E-2</v>
      </c>
      <c r="F5" s="42">
        <v>9.6213808463251671E-2</v>
      </c>
      <c r="G5" s="42">
        <v>8.5968819599109125E-2</v>
      </c>
      <c r="H5" s="42">
        <v>1.7817371937639197E-2</v>
      </c>
      <c r="I5" s="42">
        <v>5.5233853006681516E-2</v>
      </c>
      <c r="J5" s="42">
        <v>8.7305122494432078E-2</v>
      </c>
      <c r="K5" s="42">
        <v>2.2271714922048997E-3</v>
      </c>
      <c r="L5" s="42">
        <v>2.1380846325167038E-2</v>
      </c>
      <c r="M5" s="42">
        <v>6.2806236080178171E-2</v>
      </c>
      <c r="N5" s="42">
        <v>1.7817371937639199E-3</v>
      </c>
      <c r="O5" s="42">
        <v>3.7416481069042315E-2</v>
      </c>
      <c r="P5" s="41">
        <v>2245</v>
      </c>
    </row>
    <row r="6" spans="3:16" ht="14.5">
      <c r="C6" s="41" t="s">
        <v>1617</v>
      </c>
      <c r="D6" s="42">
        <v>0.14592414995640801</v>
      </c>
      <c r="E6" s="42">
        <v>2.6373147340889275E-2</v>
      </c>
      <c r="F6" s="42">
        <v>9.2632955536181338E-2</v>
      </c>
      <c r="G6" s="42">
        <v>8.9581517000871844E-2</v>
      </c>
      <c r="H6" s="42">
        <v>1.0789014821272886E-2</v>
      </c>
      <c r="I6" s="42">
        <v>6.0265911072362684E-2</v>
      </c>
      <c r="J6" s="42">
        <v>7.68308631211857E-2</v>
      </c>
      <c r="K6" s="42">
        <v>1.3949433304272014E-2</v>
      </c>
      <c r="L6" s="42">
        <v>3.1822144725370531E-2</v>
      </c>
      <c r="M6" s="42">
        <v>6.2772449869224062E-2</v>
      </c>
      <c r="N6" s="42">
        <v>6.211857018308631E-3</v>
      </c>
      <c r="O6" s="42">
        <v>4.7951176983435047E-2</v>
      </c>
      <c r="P6" s="41">
        <v>9176</v>
      </c>
    </row>
    <row r="7" spans="3:16" ht="14.5">
      <c r="C7" s="41" t="s">
        <v>1618</v>
      </c>
      <c r="D7" s="42">
        <v>7.7653149266609142E-2</v>
      </c>
      <c r="E7" s="42">
        <v>3.1061259706643658E-2</v>
      </c>
      <c r="F7" s="42">
        <v>9.7497842968075926E-2</v>
      </c>
      <c r="G7" s="42">
        <v>7.9378774805867122E-2</v>
      </c>
      <c r="H7" s="42">
        <v>1.3805004314063849E-2</v>
      </c>
      <c r="I7" s="42">
        <v>3.3649698015530631E-2</v>
      </c>
      <c r="J7" s="42">
        <v>0.11647972389991372</v>
      </c>
      <c r="K7" s="42">
        <v>7.7653149266609144E-3</v>
      </c>
      <c r="L7" s="42">
        <v>3.6238136324417601E-2</v>
      </c>
      <c r="M7" s="42">
        <v>8.0241587575496112E-2</v>
      </c>
      <c r="N7" s="42"/>
      <c r="O7" s="42">
        <v>3.1924072476272651E-2</v>
      </c>
      <c r="P7" s="41">
        <v>1159</v>
      </c>
    </row>
    <row r="8" spans="3:16" ht="14.5">
      <c r="C8" s="41" t="s">
        <v>1619</v>
      </c>
      <c r="D8" s="42">
        <v>0.11340623734305387</v>
      </c>
      <c r="E8" s="42">
        <v>6.1968408262454436E-2</v>
      </c>
      <c r="F8" s="42">
        <v>0.10004050222762252</v>
      </c>
      <c r="G8" s="42">
        <v>6.0348319157553662E-2</v>
      </c>
      <c r="H8" s="42">
        <v>1.2555690562980963E-2</v>
      </c>
      <c r="I8" s="42">
        <v>2.3491292021061157E-2</v>
      </c>
      <c r="J8" s="42">
        <v>6.9258809234507904E-2</v>
      </c>
      <c r="K8" s="42">
        <v>9.3155123531794247E-3</v>
      </c>
      <c r="L8" s="42">
        <v>8.5864722559740786E-2</v>
      </c>
      <c r="M8" s="42">
        <v>4.7387606318347507E-2</v>
      </c>
      <c r="N8" s="42">
        <v>1.2555690562980963E-2</v>
      </c>
      <c r="O8" s="42">
        <v>6.2373430538679629E-2</v>
      </c>
      <c r="P8" s="41">
        <v>2469</v>
      </c>
    </row>
    <row r="9" spans="3:16" ht="14.5">
      <c r="C9" s="41" t="s">
        <v>1620</v>
      </c>
      <c r="D9" s="42">
        <v>8.6156419907988294E-2</v>
      </c>
      <c r="E9" s="42">
        <v>5.9807611877875366E-2</v>
      </c>
      <c r="F9" s="42">
        <v>7.2772898368883315E-2</v>
      </c>
      <c r="G9" s="42">
        <v>5.520702634880803E-2</v>
      </c>
      <c r="H9" s="42">
        <v>1.7147636971978252E-2</v>
      </c>
      <c r="I9" s="42">
        <v>3.094939355918026E-2</v>
      </c>
      <c r="J9" s="42">
        <v>0.11292346298619825</v>
      </c>
      <c r="K9" s="42">
        <v>1.1292346298619825E-2</v>
      </c>
      <c r="L9" s="42">
        <v>3.5549979088247592E-2</v>
      </c>
      <c r="M9" s="42">
        <v>5.562526139690506E-2</v>
      </c>
      <c r="N9" s="42">
        <v>3.7641154328732747E-3</v>
      </c>
      <c r="O9" s="42">
        <v>5.4370556252613972E-2</v>
      </c>
      <c r="P9" s="41">
        <v>2391</v>
      </c>
    </row>
    <row r="10" spans="3:16" ht="14.5">
      <c r="C10" s="41" t="s">
        <v>1621</v>
      </c>
      <c r="D10" s="42">
        <v>0.11346039309112567</v>
      </c>
      <c r="E10" s="42">
        <v>3.8713519952352587E-2</v>
      </c>
      <c r="F10" s="42">
        <v>7.951161405598571E-2</v>
      </c>
      <c r="G10" s="42">
        <v>6.283502084574151E-2</v>
      </c>
      <c r="H10" s="42">
        <v>1.7569982132221561E-2</v>
      </c>
      <c r="I10" s="42">
        <v>8.3085169743895182E-2</v>
      </c>
      <c r="J10" s="42">
        <v>7.117331745086361E-2</v>
      </c>
      <c r="K10" s="42">
        <v>1.0125074449076831E-2</v>
      </c>
      <c r="L10" s="42">
        <v>3.8713519952352587E-2</v>
      </c>
      <c r="M10" s="42">
        <v>6.7301965455628346E-2</v>
      </c>
      <c r="N10" s="42">
        <v>5.658129839189994E-3</v>
      </c>
      <c r="O10" s="42">
        <v>4.1393686718284695E-2</v>
      </c>
      <c r="P10" s="41">
        <v>3358</v>
      </c>
    </row>
    <row r="11" spans="3:16" ht="14.5">
      <c r="C11" s="41" t="s">
        <v>1622</v>
      </c>
      <c r="D11" s="42">
        <v>0.13029206295766349</v>
      </c>
      <c r="E11" s="42">
        <v>2.73545997811632E-2</v>
      </c>
      <c r="F11" s="42">
        <v>0.12145442302836462</v>
      </c>
      <c r="G11" s="42">
        <v>0.11834020705327834</v>
      </c>
      <c r="H11" s="42">
        <v>1.2204359902365122E-2</v>
      </c>
      <c r="I11" s="42">
        <v>2.7607103779143171E-2</v>
      </c>
      <c r="J11" s="42">
        <v>7.979126336166989E-2</v>
      </c>
      <c r="K11" s="42">
        <v>6.5651039474791681E-3</v>
      </c>
      <c r="L11" s="42">
        <v>3.248884774008922E-2</v>
      </c>
      <c r="M11" s="42">
        <v>5.9338439525292483E-2</v>
      </c>
      <c r="N11" s="42">
        <v>2.6092079791263361E-3</v>
      </c>
      <c r="O11" s="42">
        <v>5.3025839575793286E-2</v>
      </c>
      <c r="P11" s="41">
        <v>11881</v>
      </c>
    </row>
    <row r="12" spans="3:16" ht="14.5">
      <c r="C12" s="41" t="s">
        <v>1623</v>
      </c>
      <c r="D12" s="42">
        <v>8.3036773428232499E-2</v>
      </c>
      <c r="E12" s="42">
        <v>5.9311981020166077E-2</v>
      </c>
      <c r="F12" s="42">
        <v>0.11565836298932385</v>
      </c>
      <c r="G12" s="42">
        <v>9.5492289442467376E-2</v>
      </c>
      <c r="H12" s="42">
        <v>2.2538552787663108E-2</v>
      </c>
      <c r="I12" s="42">
        <v>2.1352313167259787E-2</v>
      </c>
      <c r="J12" s="42">
        <v>0.10438908659549229</v>
      </c>
      <c r="K12" s="42">
        <v>2.3724792408066431E-3</v>
      </c>
      <c r="L12" s="42">
        <v>1.9572953736654804E-2</v>
      </c>
      <c r="M12" s="42">
        <v>3.6180308422301306E-2</v>
      </c>
      <c r="N12" s="42">
        <v>2.9655990510083037E-3</v>
      </c>
      <c r="O12" s="42">
        <v>2.9655990510083038E-2</v>
      </c>
      <c r="P12" s="41">
        <v>1686</v>
      </c>
    </row>
    <row r="13" spans="3:16" ht="14.5">
      <c r="C13" s="41" t="s">
        <v>1624</v>
      </c>
      <c r="D13" s="42">
        <v>0.10608203677510608</v>
      </c>
      <c r="E13" s="42">
        <v>0.11244695898161244</v>
      </c>
      <c r="F13" s="42">
        <v>6.8599717114568595E-2</v>
      </c>
      <c r="G13" s="42">
        <v>5.586987270155587E-2</v>
      </c>
      <c r="H13" s="42">
        <v>1.4851485148514851E-2</v>
      </c>
      <c r="I13" s="42">
        <v>4.5968882602545967E-2</v>
      </c>
      <c r="J13" s="42">
        <v>7.5671852899575676E-2</v>
      </c>
      <c r="K13" s="42">
        <v>6.3649222065063652E-3</v>
      </c>
      <c r="L13" s="42">
        <v>3.7482319660537479E-2</v>
      </c>
      <c r="M13" s="42">
        <v>4.5261669024045263E-2</v>
      </c>
      <c r="N13" s="42">
        <v>1.1315417256011316E-2</v>
      </c>
      <c r="O13" s="42">
        <v>3.3239038189533242E-2</v>
      </c>
      <c r="P13" s="41">
        <v>1414</v>
      </c>
    </row>
    <row r="14" spans="3:16" ht="14.5">
      <c r="C14" s="41" t="s">
        <v>1625</v>
      </c>
      <c r="D14" s="42">
        <v>0.10747232472324723</v>
      </c>
      <c r="E14" s="42">
        <v>6.7343173431734321E-2</v>
      </c>
      <c r="F14" s="42">
        <v>9.2712177121771211E-2</v>
      </c>
      <c r="G14" s="42">
        <v>8.0258302583025826E-2</v>
      </c>
      <c r="H14" s="42">
        <v>1.4760147601476014E-2</v>
      </c>
      <c r="I14" s="42">
        <v>3.7361623616236163E-2</v>
      </c>
      <c r="J14" s="42">
        <v>9.5018450184501849E-2</v>
      </c>
      <c r="K14" s="42">
        <v>3.2287822878228783E-3</v>
      </c>
      <c r="L14" s="42">
        <v>3.9206642066420667E-2</v>
      </c>
      <c r="M14" s="42">
        <v>5.350553505535055E-2</v>
      </c>
      <c r="N14" s="42">
        <v>2.7675276752767526E-3</v>
      </c>
      <c r="O14" s="42">
        <v>4.0129151291512913E-2</v>
      </c>
      <c r="P14" s="41">
        <v>2168</v>
      </c>
    </row>
    <row r="15" spans="3:16" ht="14.5">
      <c r="C15" s="41" t="s">
        <v>1626</v>
      </c>
      <c r="D15" s="42">
        <v>0.10519508514766113</v>
      </c>
      <c r="E15" s="42">
        <v>3.923259323129985E-2</v>
      </c>
      <c r="F15" s="42">
        <v>9.6788100883811165E-2</v>
      </c>
      <c r="G15" s="42">
        <v>6.445354602284975E-2</v>
      </c>
      <c r="H15" s="42">
        <v>2.155636990730761E-2</v>
      </c>
      <c r="I15" s="42">
        <v>3.0825608967449881E-2</v>
      </c>
      <c r="J15" s="42">
        <v>7.9974132356111227E-2</v>
      </c>
      <c r="K15" s="42">
        <v>1.1640439749946109E-2</v>
      </c>
      <c r="L15" s="42">
        <v>4.8286268592369043E-2</v>
      </c>
      <c r="M15" s="42">
        <v>6.9627074800603581E-2</v>
      </c>
      <c r="N15" s="42">
        <v>6.6824746712653591E-3</v>
      </c>
      <c r="O15" s="42">
        <v>5.0657469282172879E-2</v>
      </c>
      <c r="P15" s="41">
        <v>4639</v>
      </c>
    </row>
    <row r="16" spans="3:16" ht="14.5">
      <c r="C16" s="41" t="s">
        <v>1627</v>
      </c>
      <c r="D16" s="42">
        <v>0.11608775137111517</v>
      </c>
      <c r="E16" s="42">
        <v>6.5813528336380253E-2</v>
      </c>
      <c r="F16" s="42">
        <v>7.7696526508226685E-2</v>
      </c>
      <c r="G16" s="42">
        <v>4.7531992687385741E-2</v>
      </c>
      <c r="H16" s="42">
        <v>1.1882998171846435E-2</v>
      </c>
      <c r="I16" s="42">
        <v>3.3820840950639856E-2</v>
      </c>
      <c r="J16" s="42">
        <v>6.0329067641681902E-2</v>
      </c>
      <c r="K16" s="42">
        <v>9.140767824497258E-3</v>
      </c>
      <c r="L16" s="42">
        <v>6.6727605118829983E-2</v>
      </c>
      <c r="M16" s="42">
        <v>6.8555758683729429E-2</v>
      </c>
      <c r="N16" s="42"/>
      <c r="O16" s="42">
        <v>3.9305301645338207E-2</v>
      </c>
      <c r="P16" s="41">
        <v>1094</v>
      </c>
    </row>
    <row r="17" spans="3:16" ht="14.5">
      <c r="C17" s="41" t="s">
        <v>1628</v>
      </c>
      <c r="D17" s="42">
        <v>9.7509939317848918E-2</v>
      </c>
      <c r="E17" s="42">
        <v>2.6574597196066124E-2</v>
      </c>
      <c r="F17" s="42">
        <v>0.1224105461393597</v>
      </c>
      <c r="G17" s="42">
        <v>0.10901862314291692</v>
      </c>
      <c r="H17" s="42">
        <v>9.8346934505126604E-3</v>
      </c>
      <c r="I17" s="42">
        <v>2.3435865243774848E-2</v>
      </c>
      <c r="J17" s="42">
        <v>9.7509939317848918E-2</v>
      </c>
      <c r="K17" s="42">
        <v>3.1387319522912741E-3</v>
      </c>
      <c r="L17" s="42">
        <v>3.034107553881565E-2</v>
      </c>
      <c r="M17" s="42">
        <v>7.0098346934505132E-2</v>
      </c>
      <c r="N17" s="42">
        <v>2.3017367650136011E-3</v>
      </c>
      <c r="O17" s="42">
        <v>4.1012764176605987E-2</v>
      </c>
      <c r="P17" s="41">
        <v>4779</v>
      </c>
    </row>
    <row r="18" spans="3:16" ht="14.5">
      <c r="C18" s="41" t="s">
        <v>1629</v>
      </c>
      <c r="D18" s="42">
        <v>0.15024418270611894</v>
      </c>
      <c r="E18" s="42">
        <v>3.1887388681413387E-2</v>
      </c>
      <c r="F18" s="42">
        <v>9.997127262280954E-2</v>
      </c>
      <c r="G18" s="42">
        <v>9.135305946567078E-2</v>
      </c>
      <c r="H18" s="42">
        <v>9.192760700948004E-3</v>
      </c>
      <c r="I18" s="42">
        <v>6.7796610169491525E-2</v>
      </c>
      <c r="J18" s="42">
        <v>4.8836541223786271E-2</v>
      </c>
      <c r="K18" s="42">
        <v>5.1709278942832521E-3</v>
      </c>
      <c r="L18" s="42">
        <v>2.4130996839988508E-2</v>
      </c>
      <c r="M18" s="42">
        <v>7.038207411663315E-2</v>
      </c>
      <c r="N18" s="42">
        <v>3.4472852628555013E-3</v>
      </c>
      <c r="O18" s="42">
        <v>5.9178397012352772E-2</v>
      </c>
      <c r="P18" s="41">
        <v>3481</v>
      </c>
    </row>
    <row r="19" spans="3:16" ht="14.5">
      <c r="C19" s="41" t="s">
        <v>1630</v>
      </c>
      <c r="D19" s="42">
        <v>0.10678912299657843</v>
      </c>
      <c r="E19" s="42">
        <v>0.11021069692058347</v>
      </c>
      <c r="F19" s="42">
        <v>6.7891229965784256E-2</v>
      </c>
      <c r="G19" s="42">
        <v>5.8526922384296777E-2</v>
      </c>
      <c r="H19" s="42">
        <v>1.9268863677291553E-2</v>
      </c>
      <c r="I19" s="42">
        <v>3.8357644516477579E-2</v>
      </c>
      <c r="J19" s="42">
        <v>8.4098685395281828E-2</v>
      </c>
      <c r="K19" s="42">
        <v>1.4406627048442283E-2</v>
      </c>
      <c r="L19" s="42">
        <v>3.3315325049522782E-2</v>
      </c>
      <c r="M19" s="42">
        <v>6.4469656041779219E-2</v>
      </c>
      <c r="N19" s="42">
        <v>7.2033135242211416E-3</v>
      </c>
      <c r="O19" s="42">
        <v>4.0158472897532868E-2</v>
      </c>
      <c r="P19" s="41">
        <v>5553</v>
      </c>
    </row>
    <row r="20" spans="3:16" ht="14.5">
      <c r="C20" s="41" t="s">
        <v>1631</v>
      </c>
      <c r="D20" s="42">
        <v>8.9528053473769492E-2</v>
      </c>
      <c r="E20" s="42">
        <v>5.8537573425156975E-2</v>
      </c>
      <c r="F20" s="42">
        <v>8.7705084059145233E-2</v>
      </c>
      <c r="G20" s="42">
        <v>7.0488150698804944E-2</v>
      </c>
      <c r="H20" s="42">
        <v>1.579906826007697E-2</v>
      </c>
      <c r="I20" s="42">
        <v>2.1673080818310715E-2</v>
      </c>
      <c r="J20" s="42">
        <v>7.8792789143204381E-2</v>
      </c>
      <c r="K20" s="42">
        <v>1.073526433056512E-2</v>
      </c>
      <c r="L20" s="42">
        <v>4.334616163662143E-2</v>
      </c>
      <c r="M20" s="42">
        <v>6.4411585983390723E-2</v>
      </c>
      <c r="N20" s="42">
        <v>1.2153129430828438E-2</v>
      </c>
      <c r="O20" s="42">
        <v>4.1320640064816692E-2</v>
      </c>
      <c r="P20" s="41">
        <v>4937</v>
      </c>
    </row>
    <row r="21" spans="3:16" ht="14.5">
      <c r="C21" s="41" t="s">
        <v>1632</v>
      </c>
      <c r="D21" s="42">
        <v>0.11470919929112293</v>
      </c>
      <c r="E21" s="42">
        <v>5.8160141775414856E-2</v>
      </c>
      <c r="F21" s="42">
        <v>8.2648622522957946E-2</v>
      </c>
      <c r="G21" s="42">
        <v>7.0565490575157083E-2</v>
      </c>
      <c r="H21" s="42">
        <v>1.3855324633478331E-2</v>
      </c>
      <c r="I21" s="42">
        <v>4.6882551957467378E-2</v>
      </c>
      <c r="J21" s="42">
        <v>7.3465442242629284E-2</v>
      </c>
      <c r="K21" s="42">
        <v>9.0220718543579832E-3</v>
      </c>
      <c r="L21" s="42">
        <v>4.6238118253584662E-2</v>
      </c>
      <c r="M21" s="42">
        <v>6.0093442887062996E-2</v>
      </c>
      <c r="N21" s="42">
        <v>9.6665055582406956E-3</v>
      </c>
      <c r="O21" s="42">
        <v>4.5110359271789913E-2</v>
      </c>
      <c r="P21" s="41">
        <v>6207</v>
      </c>
    </row>
    <row r="22" spans="3:16" ht="14.5">
      <c r="C22" s="41" t="s">
        <v>1633</v>
      </c>
      <c r="D22" s="42">
        <v>0.13588995414756147</v>
      </c>
      <c r="E22" s="42">
        <v>3.3243017924135053E-2</v>
      </c>
      <c r="F22" s="42">
        <v>9.6602751146310964E-2</v>
      </c>
      <c r="G22" s="42">
        <v>8.5556481867444772E-2</v>
      </c>
      <c r="H22" s="42">
        <v>1.06294289287203E-2</v>
      </c>
      <c r="I22" s="42">
        <v>4.5122967903293038E-2</v>
      </c>
      <c r="J22" s="42">
        <v>6.9195498124218421E-2</v>
      </c>
      <c r="K22" s="42">
        <v>1.3026260942059191E-2</v>
      </c>
      <c r="L22" s="42">
        <v>6.137974155898291E-2</v>
      </c>
      <c r="M22" s="42">
        <v>7.3468111713213838E-2</v>
      </c>
      <c r="N22" s="42">
        <v>5.6273447269695707E-3</v>
      </c>
      <c r="O22" s="42">
        <v>6.0233430596081702E-2</v>
      </c>
      <c r="P22" s="41">
        <v>9596</v>
      </c>
    </row>
    <row r="23" spans="3:16" ht="14.5">
      <c r="C23" s="41" t="s">
        <v>1634</v>
      </c>
      <c r="D23" s="42">
        <v>6.5110161131206837E-2</v>
      </c>
      <c r="E23" s="42">
        <v>7.6619533048339364E-2</v>
      </c>
      <c r="F23" s="42">
        <v>8.3853995396251227E-2</v>
      </c>
      <c r="G23" s="42">
        <v>6.9713909898059853E-2</v>
      </c>
      <c r="H23" s="42">
        <v>1.6441959881617889E-2</v>
      </c>
      <c r="I23" s="42">
        <v>2.3018743834265044E-2</v>
      </c>
      <c r="J23" s="42">
        <v>8.7800065767839525E-2</v>
      </c>
      <c r="K23" s="42">
        <v>7.5633015455442293E-3</v>
      </c>
      <c r="L23" s="42">
        <v>3.3870437356132849E-2</v>
      </c>
      <c r="M23" s="42">
        <v>4.9325879644853667E-2</v>
      </c>
      <c r="N23" s="42">
        <v>3.9460703715882934E-3</v>
      </c>
      <c r="O23" s="42">
        <v>3.2555080565603418E-2</v>
      </c>
      <c r="P23" s="41">
        <v>3041</v>
      </c>
    </row>
    <row r="24" spans="3:16" ht="14.5">
      <c r="C24" s="41" t="s">
        <v>1635</v>
      </c>
      <c r="D24" s="42">
        <v>9.8336594911937372E-2</v>
      </c>
      <c r="E24" s="42">
        <v>8.6105675146771032E-2</v>
      </c>
      <c r="F24" s="42">
        <v>0.10714285714285714</v>
      </c>
      <c r="G24" s="42">
        <v>8.0724070450097843E-2</v>
      </c>
      <c r="H24" s="42">
        <v>1.5166340508806261E-2</v>
      </c>
      <c r="I24" s="42">
        <v>2.3972602739726026E-2</v>
      </c>
      <c r="J24" s="42">
        <v>9.3444227005870836E-2</v>
      </c>
      <c r="K24" s="42">
        <v>7.8277886497064575E-3</v>
      </c>
      <c r="L24" s="42">
        <v>3.6692759295499019E-2</v>
      </c>
      <c r="M24" s="42">
        <v>5.3816046966731895E-2</v>
      </c>
      <c r="N24" s="42">
        <v>4.4031311154598823E-3</v>
      </c>
      <c r="O24" s="42">
        <v>4.5009784735812131E-2</v>
      </c>
      <c r="P24" s="41">
        <v>2044</v>
      </c>
    </row>
    <row r="25" spans="3:16" ht="14.5">
      <c r="C25" s="41" t="s">
        <v>1636</v>
      </c>
      <c r="D25" s="42">
        <v>0.12190770694576594</v>
      </c>
      <c r="E25" s="42">
        <v>5.3758325404376785E-2</v>
      </c>
      <c r="F25" s="42">
        <v>7.9210275927687923E-2</v>
      </c>
      <c r="G25" s="42">
        <v>7.1479543292102765E-2</v>
      </c>
      <c r="H25" s="42">
        <v>1.5104662226451E-2</v>
      </c>
      <c r="I25" s="42">
        <v>3.4253092293054233E-2</v>
      </c>
      <c r="J25" s="42">
        <v>8.0280685061845866E-2</v>
      </c>
      <c r="K25" s="42">
        <v>1.1179828734538535E-2</v>
      </c>
      <c r="L25" s="42">
        <v>4.5670789724072312E-2</v>
      </c>
      <c r="M25" s="42">
        <v>7.516650808753568E-2</v>
      </c>
      <c r="N25" s="42">
        <v>9.1579448144624171E-3</v>
      </c>
      <c r="O25" s="42">
        <v>5.2212178877259756E-2</v>
      </c>
      <c r="P25" s="41">
        <v>8408</v>
      </c>
    </row>
    <row r="26" spans="3:16" ht="14.5">
      <c r="C26" s="41" t="s">
        <v>1637</v>
      </c>
      <c r="D26" s="42">
        <v>9.7321256504143375E-2</v>
      </c>
      <c r="E26" s="42">
        <v>5.299672383888996E-2</v>
      </c>
      <c r="F26" s="42">
        <v>7.0341106186163044E-2</v>
      </c>
      <c r="G26" s="42">
        <v>6.2825207169011368E-2</v>
      </c>
      <c r="H26" s="42">
        <v>1.3297359799576027E-2</v>
      </c>
      <c r="I26" s="42">
        <v>5.3382154557718248E-2</v>
      </c>
      <c r="J26" s="42">
        <v>8.9034496049335138E-2</v>
      </c>
      <c r="K26" s="42">
        <v>1.271921372133359E-2</v>
      </c>
      <c r="L26" s="42">
        <v>2.1005974176141837E-2</v>
      </c>
      <c r="M26" s="42">
        <v>6.9377529389092307E-2</v>
      </c>
      <c r="N26" s="42">
        <v>1.0984775486606282E-2</v>
      </c>
      <c r="O26" s="42">
        <v>3.931393332048564E-2</v>
      </c>
      <c r="P26" s="41">
        <v>5189</v>
      </c>
    </row>
    <row r="27" spans="3:16" ht="14.5">
      <c r="C27" s="41" t="s">
        <v>1638</v>
      </c>
      <c r="D27" s="42">
        <v>9.5604395604395598E-2</v>
      </c>
      <c r="E27" s="42">
        <v>4.0659340659340661E-2</v>
      </c>
      <c r="F27" s="42">
        <v>7.106227106227106E-2</v>
      </c>
      <c r="G27" s="42">
        <v>5.8608058608058608E-2</v>
      </c>
      <c r="H27" s="42">
        <v>1.282051282051282E-2</v>
      </c>
      <c r="I27" s="42">
        <v>4.8351648351648353E-2</v>
      </c>
      <c r="J27" s="42">
        <v>9.0476190476190474E-2</v>
      </c>
      <c r="K27" s="42">
        <v>7.326007326007326E-3</v>
      </c>
      <c r="L27" s="42">
        <v>5.6043956043956046E-2</v>
      </c>
      <c r="M27" s="42">
        <v>8.0586080586080591E-2</v>
      </c>
      <c r="N27" s="42">
        <v>1.3186813186813187E-2</v>
      </c>
      <c r="O27" s="42">
        <v>5.4212454212454214E-2</v>
      </c>
      <c r="P27" s="41">
        <v>2730</v>
      </c>
    </row>
    <row r="28" spans="3:16" ht="14.5">
      <c r="C28" s="41" t="s">
        <v>1639</v>
      </c>
      <c r="D28" s="42">
        <v>8.8810727632446698E-2</v>
      </c>
      <c r="E28" s="42">
        <v>6.7707188393053425E-2</v>
      </c>
      <c r="F28" s="42">
        <v>8.4633985491316774E-2</v>
      </c>
      <c r="G28" s="42">
        <v>6.0892503846999339E-2</v>
      </c>
      <c r="H28" s="42">
        <v>1.5387997362057594E-2</v>
      </c>
      <c r="I28" s="42">
        <v>2.4840624313035832E-2</v>
      </c>
      <c r="J28" s="42">
        <v>9.2767641239832929E-2</v>
      </c>
      <c r="K28" s="42">
        <v>7.9138272147724776E-3</v>
      </c>
      <c r="L28" s="42">
        <v>4.8362277423609587E-2</v>
      </c>
      <c r="M28" s="42">
        <v>7.56210156078259E-2</v>
      </c>
      <c r="N28" s="42">
        <v>1.0112112552209276E-2</v>
      </c>
      <c r="O28" s="42">
        <v>4.7922620356122228E-2</v>
      </c>
      <c r="P28" s="41">
        <v>4549</v>
      </c>
    </row>
    <row r="29" spans="3:16" ht="14.5">
      <c r="C29" s="41" t="s">
        <v>1640</v>
      </c>
      <c r="D29" s="42">
        <v>9.9201596806387224E-2</v>
      </c>
      <c r="E29" s="42">
        <v>7.704590818363273E-2</v>
      </c>
      <c r="F29" s="42">
        <v>7.4650698602794413E-2</v>
      </c>
      <c r="G29" s="42">
        <v>6.2874251497005984E-2</v>
      </c>
      <c r="H29" s="42">
        <v>2.5748502994011976E-2</v>
      </c>
      <c r="I29" s="42">
        <v>3.0738522954091817E-2</v>
      </c>
      <c r="J29" s="42">
        <v>9.9600798403193608E-2</v>
      </c>
      <c r="K29" s="42">
        <v>1.277445109780439E-2</v>
      </c>
      <c r="L29" s="42">
        <v>5.289421157684631E-2</v>
      </c>
      <c r="M29" s="42">
        <v>6.4471057884231533E-2</v>
      </c>
      <c r="N29" s="42">
        <v>9.5808383233532933E-3</v>
      </c>
      <c r="O29" s="42">
        <v>4.5508982035928146E-2</v>
      </c>
      <c r="P29" s="41">
        <v>5010</v>
      </c>
    </row>
    <row r="30" spans="3:16" ht="14.5">
      <c r="C30" s="41" t="s">
        <v>1641</v>
      </c>
      <c r="D30" s="42">
        <v>9.2093831450912253E-2</v>
      </c>
      <c r="E30" s="42">
        <v>9.926151172893137E-2</v>
      </c>
      <c r="F30" s="42">
        <v>8.0364900086880978E-2</v>
      </c>
      <c r="G30" s="42">
        <v>6.1902693310165076E-2</v>
      </c>
      <c r="H30" s="42">
        <v>9.5569070373588191E-3</v>
      </c>
      <c r="I30" s="42">
        <v>1.7376194613379671E-2</v>
      </c>
      <c r="J30" s="42">
        <v>0.10208514335360556</v>
      </c>
      <c r="K30" s="42">
        <v>1.1511728931364032E-2</v>
      </c>
      <c r="L30" s="42">
        <v>6.2337098175499567E-2</v>
      </c>
      <c r="M30" s="42">
        <v>5.4952215464813207E-2</v>
      </c>
      <c r="N30" s="42">
        <v>1.0860121633362294E-2</v>
      </c>
      <c r="O30" s="42">
        <v>5.1694178974804515E-2</v>
      </c>
      <c r="P30" s="41">
        <v>4604</v>
      </c>
    </row>
    <row r="31" spans="3:16" ht="14.5">
      <c r="C31" s="41" t="s">
        <v>1642</v>
      </c>
      <c r="D31" s="42">
        <v>8.9739466066259252E-2</v>
      </c>
      <c r="E31" s="42">
        <v>5.0820199421035703E-2</v>
      </c>
      <c r="F31" s="42">
        <v>9.424252171116114E-2</v>
      </c>
      <c r="G31" s="42">
        <v>7.9125120617561912E-2</v>
      </c>
      <c r="H31" s="42">
        <v>1.3830813766484399E-2</v>
      </c>
      <c r="I31" s="42">
        <v>2.026375040205854E-2</v>
      </c>
      <c r="J31" s="42">
        <v>0.10196204567385012</v>
      </c>
      <c r="K31" s="42">
        <v>1.2544226439369572E-2</v>
      </c>
      <c r="L31" s="42">
        <v>4.9211965262142165E-2</v>
      </c>
      <c r="M31" s="42">
        <v>8.459311675779993E-2</v>
      </c>
      <c r="N31" s="42">
        <v>6.4329366355741395E-3</v>
      </c>
      <c r="O31" s="42">
        <v>4.9533612093920876E-2</v>
      </c>
      <c r="P31" s="41">
        <v>3109</v>
      </c>
    </row>
    <row r="32" spans="3:16" ht="14.5">
      <c r="C32" s="41" t="s">
        <v>1643</v>
      </c>
      <c r="D32" s="42">
        <v>0.10243576910243576</v>
      </c>
      <c r="E32" s="42">
        <v>5.9726393059726393E-2</v>
      </c>
      <c r="F32" s="42">
        <v>8.2749416082749411E-2</v>
      </c>
      <c r="G32" s="42">
        <v>6.8068068068068074E-2</v>
      </c>
      <c r="H32" s="42">
        <v>1.0677344010677344E-2</v>
      </c>
      <c r="I32" s="42">
        <v>3.4367701034367704E-2</v>
      </c>
      <c r="J32" s="42">
        <v>9.0090090090090086E-2</v>
      </c>
      <c r="K32" s="42">
        <v>6.006006006006006E-3</v>
      </c>
      <c r="L32" s="42">
        <v>2.7360694027360695E-2</v>
      </c>
      <c r="M32" s="42">
        <v>7.4741408074741403E-2</v>
      </c>
      <c r="N32" s="42">
        <v>1.6683350016683349E-3</v>
      </c>
      <c r="O32" s="42">
        <v>4.6046046046046049E-2</v>
      </c>
      <c r="P32" s="41">
        <v>2997</v>
      </c>
    </row>
    <row r="33" spans="3:16" ht="14.5">
      <c r="C33" s="41" t="s">
        <v>1644</v>
      </c>
      <c r="D33" s="42">
        <v>0.10703075957313246</v>
      </c>
      <c r="E33" s="42">
        <v>4.2372881355932202E-2</v>
      </c>
      <c r="F33" s="42">
        <v>7.9723791588198367E-2</v>
      </c>
      <c r="G33" s="42">
        <v>6.1833019460138104E-2</v>
      </c>
      <c r="H33" s="42">
        <v>1.7890772128060263E-2</v>
      </c>
      <c r="I33" s="42">
        <v>4.0489642184557438E-2</v>
      </c>
      <c r="J33" s="42">
        <v>8.5059635907093534E-2</v>
      </c>
      <c r="K33" s="42">
        <v>1.3810420590081607E-2</v>
      </c>
      <c r="L33" s="42">
        <v>2.7934714375392342E-2</v>
      </c>
      <c r="M33" s="42">
        <v>6.0891399874450719E-2</v>
      </c>
      <c r="N33" s="42">
        <v>4.3942247332077839E-3</v>
      </c>
      <c r="O33" s="42">
        <v>3.6723163841807911E-2</v>
      </c>
      <c r="P33" s="41">
        <v>3186</v>
      </c>
    </row>
    <row r="34" spans="3:16" ht="14.5">
      <c r="C34" s="41" t="s">
        <v>1645</v>
      </c>
      <c r="D34" s="42">
        <v>0.10927436668097897</v>
      </c>
      <c r="E34" s="42">
        <v>5.7964791756118503E-2</v>
      </c>
      <c r="F34" s="42">
        <v>9.0167453842851006E-2</v>
      </c>
      <c r="G34" s="42">
        <v>7.2348647488192364E-2</v>
      </c>
      <c r="H34" s="42">
        <v>1.180764276513525E-2</v>
      </c>
      <c r="I34" s="42">
        <v>9.8754830399313005E-3</v>
      </c>
      <c r="J34" s="42">
        <v>0.10433662516101332</v>
      </c>
      <c r="K34" s="42">
        <v>1.2237011592958352E-2</v>
      </c>
      <c r="L34" s="42">
        <v>5.9896951481322458E-2</v>
      </c>
      <c r="M34" s="42">
        <v>7.7071704594246462E-2</v>
      </c>
      <c r="N34" s="42">
        <v>7.7286389008158008E-3</v>
      </c>
      <c r="O34" s="42">
        <v>5.4744525547445258E-2</v>
      </c>
      <c r="P34" s="41">
        <v>4658</v>
      </c>
    </row>
    <row r="35" spans="3:16" ht="14.5">
      <c r="C35" s="41" t="s">
        <v>1646</v>
      </c>
      <c r="D35" s="42">
        <v>0.1010421386497508</v>
      </c>
      <c r="E35" s="42">
        <v>7.3855913004077928E-2</v>
      </c>
      <c r="F35" s="42">
        <v>6.7059356592659713E-2</v>
      </c>
      <c r="G35" s="42">
        <v>6.0715903942002721E-2</v>
      </c>
      <c r="H35" s="42">
        <v>2.1295876755777075E-2</v>
      </c>
      <c r="I35" s="42">
        <v>1.4499320344358859E-2</v>
      </c>
      <c r="J35" s="42">
        <v>9.696420480289987E-2</v>
      </c>
      <c r="K35" s="42">
        <v>1.58586316266425E-2</v>
      </c>
      <c r="L35" s="42">
        <v>3.6248300860897142E-2</v>
      </c>
      <c r="M35" s="42">
        <v>8.2464884458540999E-2</v>
      </c>
      <c r="N35" s="42">
        <v>6.3434526506570008E-3</v>
      </c>
      <c r="O35" s="42">
        <v>4.3497961033076578E-2</v>
      </c>
      <c r="P35" s="41">
        <v>2207</v>
      </c>
    </row>
    <row r="36" spans="3:16" ht="14.5">
      <c r="C36" s="41" t="s">
        <v>1647</v>
      </c>
      <c r="D36" s="42">
        <v>0.10080350620891161</v>
      </c>
      <c r="E36" s="42">
        <v>2.7027027027027029E-2</v>
      </c>
      <c r="F36" s="42">
        <v>9.9707815924032134E-2</v>
      </c>
      <c r="G36" s="42">
        <v>8.2176771365960549E-2</v>
      </c>
      <c r="H36" s="42">
        <v>2.1913805697589481E-2</v>
      </c>
      <c r="I36" s="42">
        <v>1.1322132943754566E-2</v>
      </c>
      <c r="J36" s="42">
        <v>9.9707815924032134E-2</v>
      </c>
      <c r="K36" s="42">
        <v>9.1307523739956164E-3</v>
      </c>
      <c r="L36" s="42">
        <v>4.2366691015339665E-2</v>
      </c>
      <c r="M36" s="42">
        <v>6.4280496712929139E-2</v>
      </c>
      <c r="N36" s="42"/>
      <c r="O36" s="42">
        <v>5.8802045288531772E-2</v>
      </c>
      <c r="P36" s="41">
        <v>2738</v>
      </c>
    </row>
    <row r="37" spans="3:16" ht="14.5">
      <c r="C37" s="41" t="s">
        <v>1648</v>
      </c>
      <c r="D37" s="42">
        <v>9.890691114245416E-2</v>
      </c>
      <c r="E37" s="42">
        <v>4.1784203102961916E-2</v>
      </c>
      <c r="F37" s="42">
        <v>8.5331452750352615E-2</v>
      </c>
      <c r="G37" s="42">
        <v>6.5761636107193225E-2</v>
      </c>
      <c r="H37" s="42">
        <v>1.8688293370944992E-2</v>
      </c>
      <c r="I37" s="42">
        <v>1.9040902679830749E-2</v>
      </c>
      <c r="J37" s="42">
        <v>0.11583215796897038</v>
      </c>
      <c r="K37" s="42">
        <v>8.6389280677009878E-3</v>
      </c>
      <c r="L37" s="42">
        <v>5.3067700987306066E-2</v>
      </c>
      <c r="M37" s="42">
        <v>6.664315937940761E-2</v>
      </c>
      <c r="N37" s="42">
        <v>7.228490832157969E-3</v>
      </c>
      <c r="O37" s="42">
        <v>5.0070521861777149E-2</v>
      </c>
      <c r="P37" s="41">
        <v>5672</v>
      </c>
    </row>
    <row r="38" spans="3:16" ht="14.5">
      <c r="C38" s="41" t="s">
        <v>1649</v>
      </c>
      <c r="D38" s="42">
        <v>9.9060014461315973E-2</v>
      </c>
      <c r="E38" s="42">
        <v>9.1395516992046275E-2</v>
      </c>
      <c r="F38" s="42">
        <v>8.7780187997107739E-2</v>
      </c>
      <c r="G38" s="42">
        <v>5.4953000723065797E-2</v>
      </c>
      <c r="H38" s="42">
        <v>1.4461315979754157E-2</v>
      </c>
      <c r="I38" s="42">
        <v>1.9522776572668113E-2</v>
      </c>
      <c r="J38" s="42">
        <v>7.9392624728850322E-2</v>
      </c>
      <c r="K38" s="42">
        <v>8.9660159074475779E-3</v>
      </c>
      <c r="L38" s="42">
        <v>6.0159074475777292E-2</v>
      </c>
      <c r="M38" s="42">
        <v>7.0571221981200291E-2</v>
      </c>
      <c r="N38" s="42">
        <v>4.7722342733188721E-3</v>
      </c>
      <c r="O38" s="42">
        <v>5.524222704266088E-2</v>
      </c>
      <c r="P38" s="41">
        <v>6915</v>
      </c>
    </row>
    <row r="39" spans="3:16" ht="14.5">
      <c r="C39" s="41" t="s">
        <v>1650</v>
      </c>
      <c r="D39" s="42">
        <v>0.10700538876058506</v>
      </c>
      <c r="E39" s="42">
        <v>8.429561200923788E-2</v>
      </c>
      <c r="F39" s="42">
        <v>7.5057736720554269E-2</v>
      </c>
      <c r="G39" s="42">
        <v>6.5819861431870672E-2</v>
      </c>
      <c r="H39" s="42">
        <v>2.0015396458814474E-2</v>
      </c>
      <c r="I39" s="42">
        <v>4.5034642032332567E-2</v>
      </c>
      <c r="J39" s="42">
        <v>8.7374903772132403E-2</v>
      </c>
      <c r="K39" s="42">
        <v>5.0038491147036184E-3</v>
      </c>
      <c r="L39" s="42">
        <v>4.5419553502694381E-2</v>
      </c>
      <c r="M39" s="42">
        <v>5.9661277906081604E-2</v>
      </c>
      <c r="N39" s="42">
        <v>5.7736720554272519E-3</v>
      </c>
      <c r="O39" s="42">
        <v>5.8121632024634336E-2</v>
      </c>
      <c r="P39" s="41">
        <v>2598</v>
      </c>
    </row>
    <row r="40" spans="3:16" ht="14.5">
      <c r="C40" s="41" t="s">
        <v>1651</v>
      </c>
      <c r="D40" s="42">
        <v>8.3726415094339618E-2</v>
      </c>
      <c r="E40" s="42">
        <v>7.5707547169811318E-2</v>
      </c>
      <c r="F40" s="42">
        <v>7.9245283018867921E-2</v>
      </c>
      <c r="G40" s="42">
        <v>5.1650943396226418E-2</v>
      </c>
      <c r="H40" s="42">
        <v>1.4622641509433962E-2</v>
      </c>
      <c r="I40" s="42">
        <v>2.3820754716981134E-2</v>
      </c>
      <c r="J40" s="42">
        <v>8.0660377358490562E-2</v>
      </c>
      <c r="K40" s="42">
        <v>1.4386792452830189E-2</v>
      </c>
      <c r="L40" s="42">
        <v>6.9103773584905659E-2</v>
      </c>
      <c r="M40" s="42">
        <v>7.1462264150943394E-2</v>
      </c>
      <c r="N40" s="42">
        <v>1.0377358490566037E-2</v>
      </c>
      <c r="O40" s="42">
        <v>4.9292452830188682E-2</v>
      </c>
      <c r="P40" s="41">
        <v>4240</v>
      </c>
    </row>
    <row r="41" spans="3:16" ht="14.5">
      <c r="C41" s="41" t="s">
        <v>1652</v>
      </c>
      <c r="D41" s="42">
        <v>0.11560023197370965</v>
      </c>
      <c r="E41" s="42">
        <v>4.4654939106901215E-2</v>
      </c>
      <c r="F41" s="42">
        <v>8.1770732650299632E-2</v>
      </c>
      <c r="G41" s="42">
        <v>6.1279721631548427E-2</v>
      </c>
      <c r="H41" s="42">
        <v>2.2617436690508409E-2</v>
      </c>
      <c r="I41" s="42">
        <v>2.203750241639281E-2</v>
      </c>
      <c r="J41" s="42">
        <v>7.9644306978542426E-2</v>
      </c>
      <c r="K41" s="42">
        <v>6.7658998646820028E-3</v>
      </c>
      <c r="L41" s="42">
        <v>4.3301759133964821E-2</v>
      </c>
      <c r="M41" s="42">
        <v>6.8818867195051231E-2</v>
      </c>
      <c r="N41" s="42">
        <v>8.3123912623236026E-3</v>
      </c>
      <c r="O41" s="42">
        <v>4.1175333462207614E-2</v>
      </c>
      <c r="P41" s="41">
        <v>5173</v>
      </c>
    </row>
    <row r="42" spans="3:16" ht="14.5">
      <c r="C42" s="41" t="s">
        <v>1653</v>
      </c>
      <c r="D42" s="42">
        <v>0.14079507808802649</v>
      </c>
      <c r="E42" s="42">
        <v>4.5433033601514433E-2</v>
      </c>
      <c r="F42" s="42">
        <v>8.8973024136299095E-2</v>
      </c>
      <c r="G42" s="42">
        <v>7.8797917652626601E-2</v>
      </c>
      <c r="H42" s="42">
        <v>1.9167061050638902E-2</v>
      </c>
      <c r="I42" s="42">
        <v>5.371509701845717E-2</v>
      </c>
      <c r="J42" s="42">
        <v>7.0515854235683864E-2</v>
      </c>
      <c r="K42" s="42">
        <v>6.3890203502129676E-3</v>
      </c>
      <c r="L42" s="42">
        <v>2.5082820634169428E-2</v>
      </c>
      <c r="M42" s="42">
        <v>6.6729768102224321E-2</v>
      </c>
      <c r="N42" s="42">
        <v>4.9692380501656416E-3</v>
      </c>
      <c r="O42" s="42">
        <v>5.205868433506862E-2</v>
      </c>
      <c r="P42" s="41">
        <v>4226</v>
      </c>
    </row>
    <row r="43" spans="3:16" ht="14.5">
      <c r="C43" s="41" t="s">
        <v>1654</v>
      </c>
      <c r="D43" s="42">
        <v>8.6636697997548015E-2</v>
      </c>
      <c r="E43" s="42">
        <v>6.3342868818961992E-2</v>
      </c>
      <c r="F43" s="42">
        <v>0.10012259910093993</v>
      </c>
      <c r="G43" s="42">
        <v>7.0698814875357577E-2</v>
      </c>
      <c r="H43" s="42">
        <v>1.1442582754393135E-2</v>
      </c>
      <c r="I43" s="42">
        <v>1.1442582754393135E-2</v>
      </c>
      <c r="J43" s="42">
        <v>9.1131998365345315E-2</v>
      </c>
      <c r="K43" s="42">
        <v>1.0625255414793625E-2</v>
      </c>
      <c r="L43" s="42">
        <v>6.6203514507560277E-2</v>
      </c>
      <c r="M43" s="42">
        <v>8.4184715978749491E-2</v>
      </c>
      <c r="N43" s="42">
        <v>9.3992644053943596E-3</v>
      </c>
      <c r="O43" s="42">
        <v>4.5770331017572538E-2</v>
      </c>
      <c r="P43" s="41">
        <v>2447</v>
      </c>
    </row>
    <row r="44" spans="3:16" ht="14.5">
      <c r="C44" s="41" t="s">
        <v>1655</v>
      </c>
      <c r="D44" s="42">
        <v>9.1361712720936017E-2</v>
      </c>
      <c r="E44" s="42">
        <v>7.7172018919591731E-2</v>
      </c>
      <c r="F44" s="42">
        <v>8.9370176748817531E-2</v>
      </c>
      <c r="G44" s="42">
        <v>5.2028877271595719E-2</v>
      </c>
      <c r="H44" s="42">
        <v>1.8670649738610903E-2</v>
      </c>
      <c r="I44" s="42">
        <v>3.3607169529499624E-2</v>
      </c>
      <c r="J44" s="42">
        <v>8.115509086382873E-2</v>
      </c>
      <c r="K44" s="42">
        <v>5.9746079163554896E-3</v>
      </c>
      <c r="L44" s="42">
        <v>5.4767239233258651E-2</v>
      </c>
      <c r="M44" s="42">
        <v>6.2235499128703013E-2</v>
      </c>
      <c r="N44" s="42">
        <v>9.7087378640776691E-3</v>
      </c>
      <c r="O44" s="42">
        <v>5.0286283295992031E-2</v>
      </c>
      <c r="P44" s="41">
        <v>4017</v>
      </c>
    </row>
    <row r="45" spans="3:16" ht="14.5">
      <c r="C45" s="41" t="s">
        <v>1656</v>
      </c>
      <c r="D45" s="42">
        <v>0.14296296296296296</v>
      </c>
      <c r="E45" s="42">
        <v>4.2222222222222223E-2</v>
      </c>
      <c r="F45" s="42">
        <v>9.9506172839506177E-2</v>
      </c>
      <c r="G45" s="42">
        <v>8.7407407407407406E-2</v>
      </c>
      <c r="H45" s="42">
        <v>1.6296296296296295E-2</v>
      </c>
      <c r="I45" s="42">
        <v>5.1358024691358022E-2</v>
      </c>
      <c r="J45" s="42">
        <v>7.1851851851851847E-2</v>
      </c>
      <c r="K45" s="42">
        <v>7.9012345679012348E-3</v>
      </c>
      <c r="L45" s="42">
        <v>3.2345679012345682E-2</v>
      </c>
      <c r="M45" s="42">
        <v>5.0370370370370371E-2</v>
      </c>
      <c r="N45" s="42">
        <v>5.4320987654320986E-3</v>
      </c>
      <c r="O45" s="42">
        <v>5.6296296296296296E-2</v>
      </c>
      <c r="P45" s="41">
        <v>4050</v>
      </c>
    </row>
    <row r="46" spans="3:16" ht="14.5">
      <c r="C46" s="41" t="s">
        <v>1657</v>
      </c>
      <c r="D46" s="42">
        <v>8.9715785869193015E-2</v>
      </c>
      <c r="E46" s="42">
        <v>5.4902408400867478E-2</v>
      </c>
      <c r="F46" s="42">
        <v>7.4591941559182737E-2</v>
      </c>
      <c r="G46" s="42">
        <v>5.6157972834151353E-2</v>
      </c>
      <c r="H46" s="42">
        <v>1.506677319940646E-2</v>
      </c>
      <c r="I46" s="42">
        <v>4.7140737358749005E-2</v>
      </c>
      <c r="J46" s="42">
        <v>8.5777879237529969E-2</v>
      </c>
      <c r="K46" s="42">
        <v>9.873302134459536E-3</v>
      </c>
      <c r="L46" s="42">
        <v>3.892249743180002E-2</v>
      </c>
      <c r="M46" s="42">
        <v>6.3805501655062213E-2</v>
      </c>
      <c r="N46" s="42">
        <v>6.9626754936651068E-3</v>
      </c>
      <c r="O46" s="42">
        <v>3.8751284099988584E-2</v>
      </c>
      <c r="P46" s="41">
        <v>17522</v>
      </c>
    </row>
    <row r="47" spans="3:16" ht="14.5">
      <c r="C47" s="41" t="s">
        <v>1658</v>
      </c>
      <c r="D47" s="42">
        <v>0.11969111969111969</v>
      </c>
      <c r="E47" s="42">
        <v>4.3574186431329286E-2</v>
      </c>
      <c r="F47" s="42">
        <v>8.9354660783232218E-2</v>
      </c>
      <c r="G47" s="42">
        <v>7.9426365140650851E-2</v>
      </c>
      <c r="H47" s="42">
        <v>1.1583011583011582E-2</v>
      </c>
      <c r="I47" s="42">
        <v>1.4340871483728626E-2</v>
      </c>
      <c r="J47" s="42">
        <v>0.13568670711527855</v>
      </c>
      <c r="K47" s="42">
        <v>1.1031439602868174E-2</v>
      </c>
      <c r="L47" s="42">
        <v>6.2327633756205182E-2</v>
      </c>
      <c r="M47" s="42">
        <v>7.3910645339216763E-2</v>
      </c>
      <c r="N47" s="42">
        <v>5.5157198014340872E-3</v>
      </c>
      <c r="O47" s="42">
        <v>6.8946497517926086E-2</v>
      </c>
      <c r="P47" s="41">
        <v>1813</v>
      </c>
    </row>
    <row r="48" spans="3:16" ht="14.5">
      <c r="C48" s="41" t="s">
        <v>1659</v>
      </c>
      <c r="D48" s="42">
        <v>9.9855431639818262E-2</v>
      </c>
      <c r="E48" s="42">
        <v>6.5881866997108629E-2</v>
      </c>
      <c r="F48" s="42">
        <v>8.0441966129698478E-2</v>
      </c>
      <c r="G48" s="42">
        <v>6.8256918628665841E-2</v>
      </c>
      <c r="H48" s="42">
        <v>1.9516728624535316E-2</v>
      </c>
      <c r="I48" s="42">
        <v>3.5935563816604711E-2</v>
      </c>
      <c r="J48" s="42">
        <v>6.8669971086327969E-2</v>
      </c>
      <c r="K48" s="42">
        <v>1.1771995043370507E-2</v>
      </c>
      <c r="L48" s="42">
        <v>6.1544816191656339E-2</v>
      </c>
      <c r="M48" s="42">
        <v>6.9702602230483274E-2</v>
      </c>
      <c r="N48" s="42">
        <v>8.7773647253201158E-3</v>
      </c>
      <c r="O48" s="42">
        <v>5.2147872779843042E-2</v>
      </c>
      <c r="P48" s="41">
        <v>9684</v>
      </c>
    </row>
    <row r="49" spans="3:16" ht="14.5">
      <c r="C49" s="41" t="s">
        <v>1660</v>
      </c>
      <c r="D49" s="42">
        <v>0.1172868582195007</v>
      </c>
      <c r="E49" s="42">
        <v>7.2067828544512477E-2</v>
      </c>
      <c r="F49" s="42">
        <v>7.1596796985398017E-2</v>
      </c>
      <c r="G49" s="42">
        <v>6.9712670748940178E-2</v>
      </c>
      <c r="H49" s="42">
        <v>2.072538860103627E-2</v>
      </c>
      <c r="I49" s="42">
        <v>4.8045219029674985E-2</v>
      </c>
      <c r="J49" s="42">
        <v>8.525671219971738E-2</v>
      </c>
      <c r="K49" s="42">
        <v>7.536504945831371E-3</v>
      </c>
      <c r="L49" s="42">
        <v>2.5906735751295335E-2</v>
      </c>
      <c r="M49" s="42">
        <v>4.5219029674988226E-2</v>
      </c>
      <c r="N49" s="42">
        <v>7.536504945831371E-3</v>
      </c>
      <c r="O49" s="42">
        <v>4.333490343853038E-2</v>
      </c>
      <c r="P49" s="41">
        <v>2123</v>
      </c>
    </row>
    <row r="50" spans="3:16" ht="14.5">
      <c r="C50" s="41" t="s">
        <v>1661</v>
      </c>
      <c r="D50" s="42">
        <v>0.11748633879781421</v>
      </c>
      <c r="E50" s="42">
        <v>5.07416081186573E-2</v>
      </c>
      <c r="F50" s="42">
        <v>7.5722092115534739E-2</v>
      </c>
      <c r="G50" s="42">
        <v>6.2060889929742388E-2</v>
      </c>
      <c r="H50" s="42">
        <v>1.288056206088993E-2</v>
      </c>
      <c r="I50" s="42">
        <v>5.8938329430132712E-2</v>
      </c>
      <c r="J50" s="42">
        <v>7.9234972677595633E-2</v>
      </c>
      <c r="K50" s="42">
        <v>3.9032006245120999E-3</v>
      </c>
      <c r="L50" s="42">
        <v>2.4590163934426229E-2</v>
      </c>
      <c r="M50" s="42">
        <v>6.2060889929742388E-2</v>
      </c>
      <c r="N50" s="42">
        <v>4.2935206869633103E-3</v>
      </c>
      <c r="O50" s="42">
        <v>4.7619047619047616E-2</v>
      </c>
      <c r="P50" s="41">
        <v>2562</v>
      </c>
    </row>
    <row r="51" spans="3:16" ht="14.5">
      <c r="C51" s="41" t="s">
        <v>1662</v>
      </c>
      <c r="D51" s="42">
        <v>9.1482649842271294E-2</v>
      </c>
      <c r="E51" s="42">
        <v>6.203995793901157E-2</v>
      </c>
      <c r="F51" s="42">
        <v>8.6225026288117776E-2</v>
      </c>
      <c r="G51" s="42">
        <v>5.573080967402734E-2</v>
      </c>
      <c r="H51" s="42">
        <v>1.6824395373291272E-2</v>
      </c>
      <c r="I51" s="42">
        <v>3.1545741324921134E-2</v>
      </c>
      <c r="J51" s="42">
        <v>9.9894847528916933E-2</v>
      </c>
      <c r="K51" s="42">
        <v>9.4637223974763408E-3</v>
      </c>
      <c r="L51" s="42">
        <v>5.993690851735016E-2</v>
      </c>
      <c r="M51" s="42">
        <v>5.8885383806519455E-2</v>
      </c>
      <c r="N51" s="42">
        <v>5.2576235541535229E-3</v>
      </c>
      <c r="O51" s="42">
        <v>2.3133543638275498E-2</v>
      </c>
      <c r="P51" s="41">
        <v>951</v>
      </c>
    </row>
    <row r="52" spans="3:16" ht="14.5">
      <c r="C52" s="41" t="s">
        <v>1663</v>
      </c>
      <c r="D52" s="42">
        <v>0.11056023797719385</v>
      </c>
      <c r="E52" s="42">
        <v>4.7595438770451165E-2</v>
      </c>
      <c r="F52" s="42">
        <v>9.0728805156172529E-2</v>
      </c>
      <c r="G52" s="42">
        <v>7.2880515617253352E-2</v>
      </c>
      <c r="H52" s="42">
        <v>5.4536440257808624E-3</v>
      </c>
      <c r="I52" s="42">
        <v>4.9578582052553298E-2</v>
      </c>
      <c r="J52" s="42">
        <v>9.7669806643529991E-2</v>
      </c>
      <c r="K52" s="42">
        <v>1.9335647000495785E-2</v>
      </c>
      <c r="L52" s="42">
        <v>5.4536440257808627E-2</v>
      </c>
      <c r="M52" s="42">
        <v>7.7838373822508675E-2</v>
      </c>
      <c r="N52" s="42">
        <v>5.9494298463063956E-3</v>
      </c>
      <c r="O52" s="42">
        <v>3.024293505205751E-2</v>
      </c>
      <c r="P52" s="41">
        <v>2017</v>
      </c>
    </row>
    <row r="53" spans="3:16" ht="14.5">
      <c r="C53" s="41" t="s">
        <v>1664</v>
      </c>
      <c r="D53" s="42">
        <v>0.10257879656160458</v>
      </c>
      <c r="E53" s="42">
        <v>7.8366762177650429E-2</v>
      </c>
      <c r="F53" s="42">
        <v>7.2636103151862461E-2</v>
      </c>
      <c r="G53" s="42">
        <v>5.4011461318051575E-2</v>
      </c>
      <c r="H53" s="42">
        <v>1.9675262655205347E-2</v>
      </c>
      <c r="I53" s="42">
        <v>3.1423113658070677E-2</v>
      </c>
      <c r="J53" s="42">
        <v>7.6886341929321866E-2</v>
      </c>
      <c r="K53" s="42">
        <v>9.5510983763132766E-3</v>
      </c>
      <c r="L53" s="42">
        <v>4.1738299904489018E-2</v>
      </c>
      <c r="M53" s="42">
        <v>5.3629417382999048E-2</v>
      </c>
      <c r="N53" s="42">
        <v>1.069723018147087E-2</v>
      </c>
      <c r="O53" s="42">
        <v>4.1021967526265524E-2</v>
      </c>
      <c r="P53" s="41">
        <v>20940</v>
      </c>
    </row>
    <row r="54" spans="3:16" ht="14.5">
      <c r="C54" s="41" t="s">
        <v>1665</v>
      </c>
      <c r="D54" s="42">
        <v>0.12019593067068576</v>
      </c>
      <c r="E54" s="42">
        <v>5.8402411454408443E-2</v>
      </c>
      <c r="F54" s="42">
        <v>6.6691785983421251E-2</v>
      </c>
      <c r="G54" s="42">
        <v>6.3300678221552373E-2</v>
      </c>
      <c r="H54" s="42">
        <v>1.5825169555388093E-2</v>
      </c>
      <c r="I54" s="42">
        <v>5.124340617935192E-2</v>
      </c>
      <c r="J54" s="42">
        <v>8.2893745290128107E-2</v>
      </c>
      <c r="K54" s="42">
        <v>6.4054257724189901E-3</v>
      </c>
      <c r="L54" s="42">
        <v>3.3534287867370005E-2</v>
      </c>
      <c r="M54" s="42">
        <v>7.0836473247927662E-2</v>
      </c>
      <c r="N54" s="42">
        <v>5.2750565184626974E-3</v>
      </c>
      <c r="O54" s="42">
        <v>3.5418236623963831E-2</v>
      </c>
      <c r="P54" s="41">
        <v>2654</v>
      </c>
    </row>
    <row r="55" spans="3:16" ht="14.5">
      <c r="C55" s="41" t="s">
        <v>1666</v>
      </c>
      <c r="D55" s="42">
        <v>0.16853932584269662</v>
      </c>
      <c r="E55" s="42">
        <v>2.1276595744680851E-2</v>
      </c>
      <c r="F55" s="42">
        <v>9.7298589529046145E-2</v>
      </c>
      <c r="G55" s="42">
        <v>9.2995457805402817E-2</v>
      </c>
      <c r="H55" s="42">
        <v>1.5060961032751613E-2</v>
      </c>
      <c r="I55" s="42">
        <v>7.6978245278508245E-2</v>
      </c>
      <c r="J55" s="42">
        <v>6.0961032751613672E-2</v>
      </c>
      <c r="K55" s="42">
        <v>6.932823332536457E-3</v>
      </c>
      <c r="L55" s="42">
        <v>2.1515658618216593E-2</v>
      </c>
      <c r="M55" s="42">
        <v>5.0681329189576858E-2</v>
      </c>
      <c r="N55" s="42">
        <v>3.8250059765718384E-3</v>
      </c>
      <c r="O55" s="42">
        <v>4.4465694477647623E-2</v>
      </c>
      <c r="P55" s="41">
        <v>4183</v>
      </c>
    </row>
    <row r="56" spans="3:16" ht="14.5">
      <c r="C56" s="41" t="s">
        <v>1667</v>
      </c>
      <c r="D56" s="42">
        <v>0.11597938144329897</v>
      </c>
      <c r="E56" s="42">
        <v>8.7628865979381437E-2</v>
      </c>
      <c r="F56" s="42">
        <v>6.9587628865979384E-2</v>
      </c>
      <c r="G56" s="42">
        <v>7.4742268041237112E-2</v>
      </c>
      <c r="H56" s="42">
        <v>2.3195876288659795E-2</v>
      </c>
      <c r="I56" s="42">
        <v>2.8350515463917526E-2</v>
      </c>
      <c r="J56" s="42">
        <v>0.10309278350515463</v>
      </c>
      <c r="K56" s="42">
        <v>2.3195876288659795E-2</v>
      </c>
      <c r="L56" s="42">
        <v>1.804123711340206E-2</v>
      </c>
      <c r="M56" s="42">
        <v>5.9278350515463915E-2</v>
      </c>
      <c r="N56" s="42"/>
      <c r="O56" s="42">
        <v>4.1237113402061855E-2</v>
      </c>
      <c r="P56" s="41">
        <v>388</v>
      </c>
    </row>
    <row r="57" spans="3:16" ht="14.5">
      <c r="C57" s="41" t="s">
        <v>1668</v>
      </c>
      <c r="D57" s="42">
        <v>9.6729490022172945E-2</v>
      </c>
      <c r="E57" s="42">
        <v>6.125277161862528E-2</v>
      </c>
      <c r="F57" s="42">
        <v>7.621951219512195E-2</v>
      </c>
      <c r="G57" s="42">
        <v>5.4878048780487805E-2</v>
      </c>
      <c r="H57" s="42">
        <v>1.2195121951219513E-2</v>
      </c>
      <c r="I57" s="42">
        <v>5.2660753880266073E-2</v>
      </c>
      <c r="J57" s="42">
        <v>8.8137472283813745E-2</v>
      </c>
      <c r="K57" s="42">
        <v>1.1363636363636364E-2</v>
      </c>
      <c r="L57" s="42">
        <v>3.7971175166297118E-2</v>
      </c>
      <c r="M57" s="42">
        <v>7.8713968957871402E-2</v>
      </c>
      <c r="N57" s="42">
        <v>4.1574279379157425E-3</v>
      </c>
      <c r="O57" s="42">
        <v>2.5498891352549888E-2</v>
      </c>
      <c r="P57" s="41">
        <v>3608</v>
      </c>
    </row>
    <row r="58" spans="3:16" ht="14.5">
      <c r="C58" s="41" t="s">
        <v>1669</v>
      </c>
      <c r="D58" s="42">
        <v>0.11802286482851379</v>
      </c>
      <c r="E58" s="42">
        <v>5.5817081371889711E-2</v>
      </c>
      <c r="F58" s="42">
        <v>8.6079354404841962E-2</v>
      </c>
      <c r="G58" s="42">
        <v>5.480833893745797E-2</v>
      </c>
      <c r="H58" s="42">
        <v>2.2864828513786146E-2</v>
      </c>
      <c r="I58" s="42">
        <v>1.1768661735036988E-2</v>
      </c>
      <c r="J58" s="42">
        <v>8.6751849361129785E-2</v>
      </c>
      <c r="K58" s="42">
        <v>1.4122394082044385E-2</v>
      </c>
      <c r="L58" s="42">
        <v>5.3463349024882312E-2</v>
      </c>
      <c r="M58" s="42">
        <v>6.1197041022192332E-2</v>
      </c>
      <c r="N58" s="42">
        <v>5.0437121721587088E-3</v>
      </c>
      <c r="O58" s="42">
        <v>4.10221923335575E-2</v>
      </c>
      <c r="P58" s="41">
        <v>2974</v>
      </c>
    </row>
    <row r="59" spans="3:16" ht="14.5">
      <c r="C59" s="41" t="s">
        <v>1670</v>
      </c>
      <c r="D59" s="42">
        <v>0.11061076604554865</v>
      </c>
      <c r="E59" s="42">
        <v>5.5434782608695651E-2</v>
      </c>
      <c r="F59" s="42">
        <v>7.8933747412008287E-2</v>
      </c>
      <c r="G59" s="42">
        <v>6.4648033126293997E-2</v>
      </c>
      <c r="H59" s="42">
        <v>1.3250517598343685E-2</v>
      </c>
      <c r="I59" s="42">
        <v>4.1459627329192547E-2</v>
      </c>
      <c r="J59" s="42">
        <v>6.9047619047619052E-2</v>
      </c>
      <c r="K59" s="42">
        <v>9.3685300207039333E-3</v>
      </c>
      <c r="L59" s="42">
        <v>5.7608695652173914E-2</v>
      </c>
      <c r="M59" s="42">
        <v>7.3861283643892342E-2</v>
      </c>
      <c r="N59" s="42">
        <v>9.6790890269151143E-3</v>
      </c>
      <c r="O59" s="42">
        <v>4.6739130434782609E-2</v>
      </c>
      <c r="P59" s="41">
        <v>19320</v>
      </c>
    </row>
    <row r="60" spans="3:16" ht="14.5">
      <c r="C60" s="41" t="s">
        <v>1671</v>
      </c>
      <c r="D60" s="42">
        <v>0.11864406779661017</v>
      </c>
      <c r="E60" s="42">
        <v>4.1758781626136082E-2</v>
      </c>
      <c r="F60" s="42">
        <v>8.5482682387619746E-2</v>
      </c>
      <c r="G60" s="42">
        <v>7.6148366494718747E-2</v>
      </c>
      <c r="H60" s="42">
        <v>2.1125030704986489E-2</v>
      </c>
      <c r="I60" s="42">
        <v>4.3723900761483664E-2</v>
      </c>
      <c r="J60" s="42">
        <v>6.7550970277573077E-2</v>
      </c>
      <c r="K60" s="42">
        <v>4.1758781626136084E-3</v>
      </c>
      <c r="L60" s="42">
        <v>1.9159911569638911E-2</v>
      </c>
      <c r="M60" s="42">
        <v>5.9199213952345862E-2</v>
      </c>
      <c r="N60" s="42">
        <v>4.6671579464505038E-3</v>
      </c>
      <c r="O60" s="42">
        <v>5.2812576762466222E-2</v>
      </c>
      <c r="P60" s="41">
        <v>4071</v>
      </c>
    </row>
    <row r="61" spans="3:16" ht="14.5">
      <c r="C61" s="41" t="s">
        <v>1672</v>
      </c>
      <c r="D61" s="42">
        <v>0.12686965811965811</v>
      </c>
      <c r="E61" s="42">
        <v>3.9797008547008544E-2</v>
      </c>
      <c r="F61" s="42">
        <v>0.10309829059829059</v>
      </c>
      <c r="G61" s="42">
        <v>9.8023504273504272E-2</v>
      </c>
      <c r="H61" s="42">
        <v>6.41025641025641E-3</v>
      </c>
      <c r="I61" s="42">
        <v>6.2767094017094016E-2</v>
      </c>
      <c r="J61" s="42">
        <v>6.9177350427350431E-2</v>
      </c>
      <c r="K61" s="42">
        <v>5.876068376068376E-3</v>
      </c>
      <c r="L61" s="42">
        <v>3.4722222222222224E-2</v>
      </c>
      <c r="M61" s="42">
        <v>6.623931623931624E-2</v>
      </c>
      <c r="N61" s="42">
        <v>0</v>
      </c>
      <c r="O61" s="42">
        <v>5.3952991452991456E-2</v>
      </c>
      <c r="P61" s="41">
        <v>3744</v>
      </c>
    </row>
    <row r="62" spans="3:16" ht="14.5">
      <c r="C62" s="41" t="s">
        <v>1673</v>
      </c>
      <c r="D62" s="42">
        <v>5.6719022687609075E-2</v>
      </c>
      <c r="E62" s="42">
        <v>8.9005235602094238E-2</v>
      </c>
      <c r="F62" s="42">
        <v>7.940663176265271E-2</v>
      </c>
      <c r="G62" s="42">
        <v>5.06108202443281E-2</v>
      </c>
      <c r="H62" s="42">
        <v>1.7452006980802792E-2</v>
      </c>
      <c r="I62" s="42">
        <v>1.2216404886561954E-2</v>
      </c>
      <c r="J62" s="42">
        <v>0.1012216404886562</v>
      </c>
      <c r="K62" s="42">
        <v>9.5986038394415361E-3</v>
      </c>
      <c r="L62" s="42">
        <v>3.4904013961605584E-2</v>
      </c>
      <c r="M62" s="42">
        <v>8.0279232111692841E-2</v>
      </c>
      <c r="N62" s="42">
        <v>1.6579406631762654E-2</v>
      </c>
      <c r="O62" s="42">
        <v>3.2286212914485163E-2</v>
      </c>
      <c r="P62" s="41">
        <v>1146</v>
      </c>
    </row>
    <row r="63" spans="3:16" ht="14.5">
      <c r="C63" s="41" t="s">
        <v>1674</v>
      </c>
      <c r="D63" s="42">
        <v>0.12025316455696203</v>
      </c>
      <c r="E63" s="42">
        <v>4.3248945147679324E-2</v>
      </c>
      <c r="F63" s="42">
        <v>9.2827004219409287E-2</v>
      </c>
      <c r="G63" s="42">
        <v>7.7004219409282704E-2</v>
      </c>
      <c r="H63" s="42">
        <v>3.4810126582278479E-2</v>
      </c>
      <c r="I63" s="42">
        <v>6.3291139240506333E-2</v>
      </c>
      <c r="J63" s="42">
        <v>7.3839662447257384E-2</v>
      </c>
      <c r="K63" s="42">
        <v>6.3291139240506328E-3</v>
      </c>
      <c r="L63" s="42">
        <v>2.4261603375527425E-2</v>
      </c>
      <c r="M63" s="42">
        <v>5.8016877637130801E-2</v>
      </c>
      <c r="N63" s="42">
        <v>1.1603375527426161E-2</v>
      </c>
      <c r="O63" s="42">
        <v>4.5358649789029537E-2</v>
      </c>
      <c r="P63" s="41">
        <v>948</v>
      </c>
    </row>
    <row r="64" spans="3:16" ht="14.5">
      <c r="C64" s="41" t="s">
        <v>1675</v>
      </c>
      <c r="D64" s="42">
        <v>0.13011152416356878</v>
      </c>
      <c r="E64" s="42">
        <v>2.9739776951672861E-2</v>
      </c>
      <c r="F64" s="42">
        <v>7.8066914498141265E-2</v>
      </c>
      <c r="G64" s="42">
        <v>6.1338289962825282E-2</v>
      </c>
      <c r="H64" s="42">
        <v>1.858736059479554E-2</v>
      </c>
      <c r="I64" s="42">
        <v>6.5985130111524168E-2</v>
      </c>
      <c r="J64" s="42">
        <v>8.5037174721189587E-2</v>
      </c>
      <c r="K64" s="42">
        <v>1.6728624535315983E-2</v>
      </c>
      <c r="L64" s="42">
        <v>3.2063197026022304E-2</v>
      </c>
      <c r="M64" s="42">
        <v>5.9014869888475839E-2</v>
      </c>
      <c r="N64" s="42">
        <v>4.1821561338289959E-3</v>
      </c>
      <c r="O64" s="42">
        <v>4.7397769516728624E-2</v>
      </c>
      <c r="P64" s="41">
        <v>2152</v>
      </c>
    </row>
    <row r="65" spans="3:16" ht="14.5">
      <c r="C65" s="41" t="s">
        <v>1676</v>
      </c>
      <c r="D65" s="42">
        <v>9.8947486913941576E-2</v>
      </c>
      <c r="E65" s="42">
        <v>5.831035065008161E-2</v>
      </c>
      <c r="F65" s="42">
        <v>8.8647492542353795E-2</v>
      </c>
      <c r="G65" s="42">
        <v>6.146226149603197E-2</v>
      </c>
      <c r="H65" s="42">
        <v>1.3226768728541678E-2</v>
      </c>
      <c r="I65" s="42">
        <v>3.5177576405695951E-2</v>
      </c>
      <c r="J65" s="42">
        <v>8.0992851916474359E-2</v>
      </c>
      <c r="K65" s="42">
        <v>1.2551359261552316E-2</v>
      </c>
      <c r="L65" s="42">
        <v>5.2006528958180899E-2</v>
      </c>
      <c r="M65" s="42">
        <v>7.4745314346822758E-2</v>
      </c>
      <c r="N65" s="42">
        <v>6.3601058141498287E-3</v>
      </c>
      <c r="O65" s="42">
        <v>4.7560083300500926E-2</v>
      </c>
      <c r="P65" s="41">
        <v>17767</v>
      </c>
    </row>
    <row r="66" spans="3:16" ht="14.5">
      <c r="C66" s="41" t="s">
        <v>1677</v>
      </c>
      <c r="D66" s="42">
        <v>9.3316519546027737E-2</v>
      </c>
      <c r="E66" s="42">
        <v>7.6923076923076927E-2</v>
      </c>
      <c r="F66" s="42">
        <v>6.8936527952921392E-2</v>
      </c>
      <c r="G66" s="42">
        <v>6.3892391761244227E-2</v>
      </c>
      <c r="H66" s="42">
        <v>6.3051702395964691E-3</v>
      </c>
      <c r="I66" s="42">
        <v>9.6679277007145868E-3</v>
      </c>
      <c r="J66" s="42">
        <v>0.11853720050441362</v>
      </c>
      <c r="K66" s="42">
        <v>7.5662042875157629E-3</v>
      </c>
      <c r="L66" s="42">
        <v>3.4468263976460696E-2</v>
      </c>
      <c r="M66" s="42">
        <v>7.1458596048759981E-2</v>
      </c>
      <c r="N66" s="42">
        <v>2.5220680958385876E-3</v>
      </c>
      <c r="O66" s="42">
        <v>4.0353089533417402E-2</v>
      </c>
      <c r="P66" s="41">
        <v>2379</v>
      </c>
    </row>
    <row r="67" spans="3:16" ht="14.5">
      <c r="C67" s="41" t="s">
        <v>1678</v>
      </c>
      <c r="D67" s="42">
        <v>0.16635397123202</v>
      </c>
      <c r="E67" s="42">
        <v>3.7210756722951842E-2</v>
      </c>
      <c r="F67" s="42">
        <v>8.692933083176986E-2</v>
      </c>
      <c r="G67" s="42">
        <v>9.3495934959349589E-2</v>
      </c>
      <c r="H67" s="42">
        <v>1.2507817385866166E-2</v>
      </c>
      <c r="I67" s="42">
        <v>4.4090056285178238E-2</v>
      </c>
      <c r="J67" s="42">
        <v>6.1601000625390867E-2</v>
      </c>
      <c r="K67" s="42">
        <v>1.1569731081926203E-2</v>
      </c>
      <c r="L67" s="42">
        <v>3.6898061288305188E-2</v>
      </c>
      <c r="M67" s="42">
        <v>7.3483427141963722E-2</v>
      </c>
      <c r="N67" s="42">
        <v>3.7523452157598499E-3</v>
      </c>
      <c r="O67" s="42">
        <v>6.0662914321450906E-2</v>
      </c>
      <c r="P67" s="41">
        <v>3198</v>
      </c>
    </row>
    <row r="68" spans="3:16" ht="14.5">
      <c r="C68" s="41" t="s">
        <v>1679</v>
      </c>
      <c r="D68" s="42">
        <v>0.10696233490950595</v>
      </c>
      <c r="E68" s="42">
        <v>5.2339801076145442E-2</v>
      </c>
      <c r="F68" s="42">
        <v>9.7668351540844606E-2</v>
      </c>
      <c r="G68" s="42">
        <v>9.6200880482634921E-2</v>
      </c>
      <c r="H68" s="42">
        <v>1.0924506766672101E-2</v>
      </c>
      <c r="I68" s="42">
        <v>4.2882765367683026E-2</v>
      </c>
      <c r="J68" s="42">
        <v>9.3265938366215551E-2</v>
      </c>
      <c r="K68" s="42">
        <v>1.0435349747268874E-2</v>
      </c>
      <c r="L68" s="42">
        <v>4.223055600847872E-2</v>
      </c>
      <c r="M68" s="42">
        <v>6.1796836784607859E-2</v>
      </c>
      <c r="N68" s="42">
        <v>4.5654655144301325E-3</v>
      </c>
      <c r="O68" s="42">
        <v>4.0600032610467962E-2</v>
      </c>
      <c r="P68" s="41">
        <v>6133</v>
      </c>
    </row>
    <row r="69" spans="3:16" ht="14.5">
      <c r="C69" s="41" t="s">
        <v>1680</v>
      </c>
      <c r="D69" s="42">
        <v>0.11936036550542548</v>
      </c>
      <c r="E69" s="42">
        <v>4.3403769274700174E-2</v>
      </c>
      <c r="F69" s="42">
        <v>6.8532267275842371E-2</v>
      </c>
      <c r="G69" s="42">
        <v>5.8823529411764705E-2</v>
      </c>
      <c r="H69" s="42">
        <v>2.3415191319246145E-2</v>
      </c>
      <c r="I69" s="42">
        <v>3.9977155910908051E-2</v>
      </c>
      <c r="J69" s="42">
        <v>7.3672187321530552E-2</v>
      </c>
      <c r="K69" s="42">
        <v>1.4848657909765849E-2</v>
      </c>
      <c r="L69" s="42">
        <v>2.5128498001142203E-2</v>
      </c>
      <c r="M69" s="42">
        <v>5.8252427184466021E-2</v>
      </c>
      <c r="N69" s="42">
        <v>2.2844089091947459E-3</v>
      </c>
      <c r="O69" s="42">
        <v>7.4243289548829236E-2</v>
      </c>
      <c r="P69" s="41">
        <v>1751</v>
      </c>
    </row>
    <row r="70" spans="3:16" ht="14.5">
      <c r="C70" s="41" t="s">
        <v>1681</v>
      </c>
      <c r="D70" s="42">
        <v>0.12293413661157698</v>
      </c>
      <c r="E70" s="42">
        <v>3.6473174305951317E-2</v>
      </c>
      <c r="F70" s="42">
        <v>9.1345762435887004E-2</v>
      </c>
      <c r="G70" s="42">
        <v>8.2308882194903524E-2</v>
      </c>
      <c r="H70" s="42">
        <v>1.9539200521045349E-2</v>
      </c>
      <c r="I70" s="42">
        <v>3.0041520801107221E-2</v>
      </c>
      <c r="J70" s="42">
        <v>8.0680615484816406E-2</v>
      </c>
      <c r="K70" s="42">
        <v>9.1182935764878292E-3</v>
      </c>
      <c r="L70" s="42">
        <v>3.4600667589351139E-2</v>
      </c>
      <c r="M70" s="42">
        <v>5.2511601400309374E-2</v>
      </c>
      <c r="N70" s="42">
        <v>4.3963201172352029E-3</v>
      </c>
      <c r="O70" s="42">
        <v>4.4777334527395588E-2</v>
      </c>
      <c r="P70" s="41">
        <v>12283</v>
      </c>
    </row>
    <row r="71" spans="3:16" ht="14.5">
      <c r="C71" s="41" t="s">
        <v>1682</v>
      </c>
      <c r="D71" s="42">
        <v>9.3203398300849574E-2</v>
      </c>
      <c r="E71" s="42">
        <v>4.5977011494252873E-2</v>
      </c>
      <c r="F71" s="42">
        <v>8.4332833583208394E-2</v>
      </c>
      <c r="G71" s="42">
        <v>7.371314342828586E-2</v>
      </c>
      <c r="H71" s="42">
        <v>1.5242378810594703E-2</v>
      </c>
      <c r="I71" s="42">
        <v>2.798600699650175E-2</v>
      </c>
      <c r="J71" s="42">
        <v>9.4452773613193403E-2</v>
      </c>
      <c r="K71" s="42">
        <v>5.2473763118440781E-3</v>
      </c>
      <c r="L71" s="42">
        <v>4.4477761119440282E-2</v>
      </c>
      <c r="M71" s="42">
        <v>7.4712643678160925E-2</v>
      </c>
      <c r="N71" s="42">
        <v>4.3728135932033984E-3</v>
      </c>
      <c r="O71" s="42">
        <v>4.0854572713643178E-2</v>
      </c>
      <c r="P71" s="41">
        <v>8004</v>
      </c>
    </row>
    <row r="72" spans="3:16" ht="14.5">
      <c r="C72" s="41" t="s">
        <v>1683</v>
      </c>
      <c r="D72" s="42">
        <v>0.10233644859813085</v>
      </c>
      <c r="E72" s="42">
        <v>8.1308411214953275E-2</v>
      </c>
      <c r="F72" s="42">
        <v>9.8364485981308411E-2</v>
      </c>
      <c r="G72" s="42">
        <v>8.8785046728971959E-2</v>
      </c>
      <c r="H72" s="42">
        <v>1.3084112149532711E-2</v>
      </c>
      <c r="I72" s="42">
        <v>4.4158878504672899E-2</v>
      </c>
      <c r="J72" s="42">
        <v>6.9392523364485981E-2</v>
      </c>
      <c r="K72" s="42">
        <v>6.5420560747663555E-3</v>
      </c>
      <c r="L72" s="42">
        <v>2.4532710280373831E-2</v>
      </c>
      <c r="M72" s="42">
        <v>3.6682242990654208E-2</v>
      </c>
      <c r="N72" s="42">
        <v>1.4018691588785046E-3</v>
      </c>
      <c r="O72" s="42">
        <v>4.2289719626168225E-2</v>
      </c>
      <c r="P72" s="41">
        <v>4280</v>
      </c>
    </row>
    <row r="73" spans="3:16" ht="14.5">
      <c r="C73" s="41" t="s">
        <v>1684</v>
      </c>
      <c r="D73" s="42">
        <v>0.11230665770006724</v>
      </c>
      <c r="E73" s="42">
        <v>5.0975117686617354E-2</v>
      </c>
      <c r="F73" s="42">
        <v>9.6973772696704777E-2</v>
      </c>
      <c r="G73" s="42">
        <v>7.6529926025554806E-2</v>
      </c>
      <c r="H73" s="42">
        <v>1.613987895090787E-2</v>
      </c>
      <c r="I73" s="42">
        <v>2.9320780094149294E-2</v>
      </c>
      <c r="J73" s="42">
        <v>7.9354404841963683E-2</v>
      </c>
      <c r="K73" s="42">
        <v>9.9529253530598518E-3</v>
      </c>
      <c r="L73" s="42">
        <v>4.815063887020847E-2</v>
      </c>
      <c r="M73" s="42">
        <v>5.4741089441829184E-2</v>
      </c>
      <c r="N73" s="42">
        <v>7.6664425016812372E-3</v>
      </c>
      <c r="O73" s="42">
        <v>4.6536650975117687E-2</v>
      </c>
      <c r="P73" s="41">
        <v>7435</v>
      </c>
    </row>
    <row r="74" spans="3:16" ht="14.5">
      <c r="C74" s="41" t="s">
        <v>1685</v>
      </c>
      <c r="D74" s="42">
        <v>6.981664315937941E-2</v>
      </c>
      <c r="E74" s="42">
        <v>6.3822284908321578E-2</v>
      </c>
      <c r="F74" s="42">
        <v>6.311706629055007E-2</v>
      </c>
      <c r="G74" s="42">
        <v>5.3244005641748943E-2</v>
      </c>
      <c r="H74" s="42">
        <v>8.8152327221438648E-3</v>
      </c>
      <c r="I74" s="42">
        <v>4.0197461212976023E-2</v>
      </c>
      <c r="J74" s="42">
        <v>7.0169252468265164E-2</v>
      </c>
      <c r="K74" s="42">
        <v>9.1678420310296188E-3</v>
      </c>
      <c r="L74" s="42">
        <v>2.9619181946403384E-2</v>
      </c>
      <c r="M74" s="42">
        <v>6.7700987306064886E-2</v>
      </c>
      <c r="N74" s="42">
        <v>5.6417489421720732E-3</v>
      </c>
      <c r="O74" s="42">
        <v>2.926657263751763E-2</v>
      </c>
      <c r="P74" s="41">
        <v>2836</v>
      </c>
    </row>
    <row r="75" spans="3:16" ht="14.5">
      <c r="C75" s="41" t="s">
        <v>1686</v>
      </c>
      <c r="D75" s="42">
        <v>9.9011124845488255E-2</v>
      </c>
      <c r="E75" s="42">
        <v>4.5364647713226208E-2</v>
      </c>
      <c r="F75" s="42">
        <v>0.10024721878862794</v>
      </c>
      <c r="G75" s="42">
        <v>7.5648949320148332E-2</v>
      </c>
      <c r="H75" s="42">
        <v>8.899876390605686E-3</v>
      </c>
      <c r="I75" s="42">
        <v>1.9653893695920889E-2</v>
      </c>
      <c r="J75" s="42">
        <v>8.2694684796044499E-2</v>
      </c>
      <c r="K75" s="42">
        <v>1.1990111248454883E-2</v>
      </c>
      <c r="L75" s="42">
        <v>6.1557478368355997E-2</v>
      </c>
      <c r="M75" s="42">
        <v>7.7997527812113721E-2</v>
      </c>
      <c r="N75" s="42">
        <v>7.787391841779975E-3</v>
      </c>
      <c r="O75" s="42">
        <v>5.611866501854141E-2</v>
      </c>
      <c r="P75" s="41">
        <v>8090</v>
      </c>
    </row>
    <row r="76" spans="3:16" ht="14.5">
      <c r="C76" s="41" t="s">
        <v>1687</v>
      </c>
      <c r="D76" s="42">
        <v>0.10439210693825589</v>
      </c>
      <c r="E76" s="42">
        <v>5.2832590706556333E-2</v>
      </c>
      <c r="F76" s="42">
        <v>0.10778697220454063</v>
      </c>
      <c r="G76" s="42">
        <v>9.2297899427116484E-2</v>
      </c>
      <c r="H76" s="42">
        <v>9.5480585614258432E-3</v>
      </c>
      <c r="I76" s="42">
        <v>2.6310205813706768E-2</v>
      </c>
      <c r="J76" s="42">
        <v>0.10269467430511352</v>
      </c>
      <c r="K76" s="42">
        <v>9.7602376405686395E-3</v>
      </c>
      <c r="L76" s="42">
        <v>3.7980055166560577E-2</v>
      </c>
      <c r="M76" s="42">
        <v>7.4899214937407171E-2</v>
      </c>
      <c r="N76" s="42">
        <v>8.2749840865690635E-3</v>
      </c>
      <c r="O76" s="42">
        <v>4.7315934648843622E-2</v>
      </c>
      <c r="P76" s="41">
        <v>4713</v>
      </c>
    </row>
    <row r="77" spans="3:16" ht="14.5">
      <c r="C77" s="41" t="s">
        <v>1688</v>
      </c>
      <c r="D77" s="42">
        <v>0.1180637544273908</v>
      </c>
      <c r="E77" s="42">
        <v>2.0857929948839039E-2</v>
      </c>
      <c r="F77" s="42">
        <v>7.6347894529712718E-2</v>
      </c>
      <c r="G77" s="42">
        <v>7.9496261314443137E-2</v>
      </c>
      <c r="H77" s="42">
        <v>2.2432113341204249E-2</v>
      </c>
      <c r="I77" s="42">
        <v>3.8173947264856359E-2</v>
      </c>
      <c r="J77" s="42">
        <v>8.9334907516725695E-2</v>
      </c>
      <c r="K77" s="42">
        <v>3.5419126328217238E-3</v>
      </c>
      <c r="L77" s="42">
        <v>1.8496654860291225E-2</v>
      </c>
      <c r="M77" s="42">
        <v>5.1160960251869343E-2</v>
      </c>
      <c r="N77" s="42">
        <v>8.658008658008658E-3</v>
      </c>
      <c r="O77" s="42">
        <v>4.5651318378591106E-2</v>
      </c>
      <c r="P77" s="41">
        <v>2541</v>
      </c>
    </row>
    <row r="78" spans="3:16" ht="14.5">
      <c r="C78" s="41" t="s">
        <v>1689</v>
      </c>
      <c r="D78" s="42">
        <v>9.9759326113116734E-2</v>
      </c>
      <c r="E78" s="42">
        <v>5.5716004813477736E-2</v>
      </c>
      <c r="F78" s="42">
        <v>0.1022864019253911</v>
      </c>
      <c r="G78" s="42">
        <v>9.3381468110709992E-2</v>
      </c>
      <c r="H78" s="42">
        <v>1.8050541516245487E-2</v>
      </c>
      <c r="I78" s="42">
        <v>2.3465703971119134E-2</v>
      </c>
      <c r="J78" s="42">
        <v>7.5451263537906141E-2</v>
      </c>
      <c r="K78" s="42">
        <v>8.4235860409145602E-3</v>
      </c>
      <c r="L78" s="42">
        <v>2.3345367027677498E-2</v>
      </c>
      <c r="M78" s="42">
        <v>5.0902527075812276E-2</v>
      </c>
      <c r="N78" s="42">
        <v>8.7845968712394699E-3</v>
      </c>
      <c r="O78" s="42">
        <v>3.3453670276774969E-2</v>
      </c>
      <c r="P78" s="41">
        <v>8310</v>
      </c>
    </row>
    <row r="79" spans="3:16" ht="14.5">
      <c r="C79" s="41" t="s">
        <v>1690</v>
      </c>
      <c r="D79" s="42">
        <v>9.2418546365914789E-2</v>
      </c>
      <c r="E79" s="42">
        <v>6.3909774436090222E-2</v>
      </c>
      <c r="F79" s="42">
        <v>8.4899749373433586E-2</v>
      </c>
      <c r="G79" s="42">
        <v>7.1428571428571425E-2</v>
      </c>
      <c r="H79" s="42">
        <v>1.4724310776942355E-2</v>
      </c>
      <c r="I79" s="42">
        <v>4.1979949874686714E-2</v>
      </c>
      <c r="J79" s="42">
        <v>9.0852130325814531E-2</v>
      </c>
      <c r="K79" s="42">
        <v>3.7593984962406013E-3</v>
      </c>
      <c r="L79" s="42">
        <v>3.7280701754385963E-2</v>
      </c>
      <c r="M79" s="42">
        <v>4.8872180451127817E-2</v>
      </c>
      <c r="N79" s="42">
        <v>4.3859649122807015E-3</v>
      </c>
      <c r="O79" s="42">
        <v>4.1040100250626564E-2</v>
      </c>
      <c r="P79" s="41">
        <v>3192</v>
      </c>
    </row>
    <row r="80" spans="3:16" ht="14.5">
      <c r="C80" s="41" t="s">
        <v>1691</v>
      </c>
      <c r="D80" s="42">
        <v>0.12094207511139402</v>
      </c>
      <c r="E80" s="42">
        <v>2.928071292170592E-2</v>
      </c>
      <c r="F80" s="42">
        <v>9.1661362189688095E-2</v>
      </c>
      <c r="G80" s="42">
        <v>8.4022915340547427E-2</v>
      </c>
      <c r="H80" s="42">
        <v>5.0922978994271161E-3</v>
      </c>
      <c r="I80" s="42">
        <v>4.6467218332272436E-2</v>
      </c>
      <c r="J80" s="42">
        <v>7.1928707829408023E-2</v>
      </c>
      <c r="K80" s="42">
        <v>8.9115213239974542E-3</v>
      </c>
      <c r="L80" s="42">
        <v>4.9649904519414388E-2</v>
      </c>
      <c r="M80" s="42">
        <v>5.8561425843411841E-2</v>
      </c>
      <c r="N80" s="42"/>
      <c r="O80" s="42">
        <v>4.5194143857415658E-2</v>
      </c>
      <c r="P80" s="41">
        <v>1571</v>
      </c>
    </row>
    <row r="81" spans="3:16" ht="14.5">
      <c r="C81" s="41" t="s">
        <v>1692</v>
      </c>
      <c r="D81" s="42">
        <v>0.10548523206751055</v>
      </c>
      <c r="E81" s="42">
        <v>7.0675105485232065E-2</v>
      </c>
      <c r="F81" s="42">
        <v>0.10021097046413502</v>
      </c>
      <c r="G81" s="42">
        <v>8.7552742616033755E-2</v>
      </c>
      <c r="H81" s="42">
        <v>2.7426160337552744E-2</v>
      </c>
      <c r="I81" s="42">
        <v>5.2742616033755272E-3</v>
      </c>
      <c r="J81" s="42">
        <v>0.10548523206751055</v>
      </c>
      <c r="K81" s="42">
        <v>9.4936708860759497E-3</v>
      </c>
      <c r="L81" s="42">
        <v>3.6919831223628692E-2</v>
      </c>
      <c r="M81" s="42">
        <v>5.2742616033755275E-2</v>
      </c>
      <c r="N81" s="42">
        <v>0</v>
      </c>
      <c r="O81" s="42">
        <v>4.9578059071729956E-2</v>
      </c>
      <c r="P81" s="41">
        <v>948</v>
      </c>
    </row>
    <row r="82" spans="3:16" ht="14.5">
      <c r="C82" s="41" t="s">
        <v>1693</v>
      </c>
      <c r="D82" s="42">
        <v>0.10775335775335776</v>
      </c>
      <c r="E82" s="42">
        <v>3.815628815628816E-2</v>
      </c>
      <c r="F82" s="42">
        <v>6.8070818070818065E-2</v>
      </c>
      <c r="G82" s="42">
        <v>6.5628815628815632E-2</v>
      </c>
      <c r="H82" s="42">
        <v>2.0451770451770452E-2</v>
      </c>
      <c r="I82" s="42">
        <v>4.5787545787545784E-2</v>
      </c>
      <c r="J82" s="42">
        <v>8.1501831501831504E-2</v>
      </c>
      <c r="K82" s="42">
        <v>8.852258852258852E-3</v>
      </c>
      <c r="L82" s="42">
        <v>4.1514041514041512E-2</v>
      </c>
      <c r="M82" s="42">
        <v>6.8070818070818065E-2</v>
      </c>
      <c r="N82" s="42">
        <v>7.326007326007326E-3</v>
      </c>
      <c r="O82" s="42">
        <v>3.815628815628816E-2</v>
      </c>
      <c r="P82" s="41">
        <v>3276</v>
      </c>
    </row>
    <row r="83" spans="3:16" ht="14.5">
      <c r="C83" s="41" t="s">
        <v>1694</v>
      </c>
      <c r="D83" s="42">
        <v>8.7026161238654559E-2</v>
      </c>
      <c r="E83" s="42">
        <v>7.0208222103577148E-2</v>
      </c>
      <c r="F83" s="42">
        <v>6.8606513614522163E-2</v>
      </c>
      <c r="G83" s="42">
        <v>6.3267485317672179E-2</v>
      </c>
      <c r="H83" s="42">
        <v>1.8953550453817407E-2</v>
      </c>
      <c r="I83" s="42">
        <v>2.2957821676454885E-2</v>
      </c>
      <c r="J83" s="42">
        <v>0.10544580886278697</v>
      </c>
      <c r="K83" s="42">
        <v>7.2076882007474641E-3</v>
      </c>
      <c r="L83" s="42">
        <v>4.5114789108382278E-2</v>
      </c>
      <c r="M83" s="42">
        <v>6.0331019754404698E-2</v>
      </c>
      <c r="N83" s="42">
        <v>4.8051254671649763E-3</v>
      </c>
      <c r="O83" s="42">
        <v>4.1110517885744796E-2</v>
      </c>
      <c r="P83" s="41">
        <v>3746</v>
      </c>
    </row>
    <row r="84" spans="3:16" ht="14.5">
      <c r="C84" s="41" t="s">
        <v>1695</v>
      </c>
      <c r="D84" s="42">
        <v>0.15354812398042414</v>
      </c>
      <c r="E84" s="42">
        <v>9.1761827079934744E-3</v>
      </c>
      <c r="F84" s="42">
        <v>0.11256117455138662</v>
      </c>
      <c r="G84" s="42">
        <v>0.11786296900489396</v>
      </c>
      <c r="H84" s="42">
        <v>9.1761827079934744E-3</v>
      </c>
      <c r="I84" s="42">
        <v>7.0350734094616646E-2</v>
      </c>
      <c r="J84" s="42">
        <v>7.3613376835236541E-2</v>
      </c>
      <c r="K84" s="42">
        <v>5.7096247960848291E-3</v>
      </c>
      <c r="L84" s="42">
        <v>2.7732463295269169E-2</v>
      </c>
      <c r="M84" s="42">
        <v>4.7512234910277326E-2</v>
      </c>
      <c r="N84" s="42">
        <v>1.0195758564437193E-3</v>
      </c>
      <c r="O84" s="42">
        <v>5.2202283849918436E-2</v>
      </c>
      <c r="P84" s="41">
        <v>4904</v>
      </c>
    </row>
    <row r="85" spans="3:16" ht="14.5">
      <c r="C85" s="41" t="s">
        <v>1696</v>
      </c>
      <c r="D85" s="42">
        <v>9.6123272593860831E-2</v>
      </c>
      <c r="E85" s="42">
        <v>6.4449064449064453E-2</v>
      </c>
      <c r="F85" s="42">
        <v>8.3771554359789654E-2</v>
      </c>
      <c r="G85" s="42">
        <v>6.5549712608536134E-2</v>
      </c>
      <c r="H85" s="42">
        <v>1.7732664791488321E-2</v>
      </c>
      <c r="I85" s="42">
        <v>1.6876605111899229E-2</v>
      </c>
      <c r="J85" s="42">
        <v>6.9096245566833803E-2</v>
      </c>
      <c r="K85" s="42">
        <v>8.9274795157148097E-3</v>
      </c>
      <c r="L85" s="42">
        <v>4.3781337898984959E-2</v>
      </c>
      <c r="M85" s="42">
        <v>7.0808364926011988E-2</v>
      </c>
      <c r="N85" s="42">
        <v>7.2153601565366271E-3</v>
      </c>
      <c r="O85" s="42">
        <v>5.2097346214993276E-2</v>
      </c>
      <c r="P85" s="41">
        <v>8177</v>
      </c>
    </row>
    <row r="86" spans="3:16" ht="14.5">
      <c r="C86" s="41" t="s">
        <v>1697</v>
      </c>
      <c r="D86" s="42">
        <v>7.2964669738863286E-2</v>
      </c>
      <c r="E86" s="42">
        <v>7.0660522273425494E-2</v>
      </c>
      <c r="F86" s="42">
        <v>7.757296466973887E-2</v>
      </c>
      <c r="G86" s="42">
        <v>7.1428571428571425E-2</v>
      </c>
      <c r="H86" s="42">
        <v>1.0752688172043012E-2</v>
      </c>
      <c r="I86" s="42">
        <v>2.1505376344086023E-2</v>
      </c>
      <c r="J86" s="42">
        <v>0.1152073732718894</v>
      </c>
      <c r="K86" s="42">
        <v>7.6804915514592934E-3</v>
      </c>
      <c r="L86" s="42">
        <v>3.5330261136712747E-2</v>
      </c>
      <c r="M86" s="42">
        <v>5.2227342549923193E-2</v>
      </c>
      <c r="N86" s="42">
        <v>3.8402457757296467E-3</v>
      </c>
      <c r="O86" s="42">
        <v>2.5345622119815669E-2</v>
      </c>
      <c r="P86" s="41">
        <v>1302</v>
      </c>
    </row>
    <row r="87" spans="3:16" ht="14.5">
      <c r="C87" s="41" t="s">
        <v>1698</v>
      </c>
      <c r="D87" s="42">
        <v>0.11993645750595711</v>
      </c>
      <c r="E87" s="42">
        <v>5.9571088165210485E-2</v>
      </c>
      <c r="F87" s="42">
        <v>7.1485305798252588E-2</v>
      </c>
      <c r="G87" s="42">
        <v>5.1628276409849086E-2</v>
      </c>
      <c r="H87" s="42">
        <v>1.5091342335186657E-2</v>
      </c>
      <c r="I87" s="42">
        <v>2.3034154090548053E-2</v>
      </c>
      <c r="J87" s="42">
        <v>0.11040508339952343</v>
      </c>
      <c r="K87" s="42">
        <v>7.1485305798252583E-3</v>
      </c>
      <c r="L87" s="42">
        <v>3.5742652899126294E-2</v>
      </c>
      <c r="M87" s="42">
        <v>8.18109610802224E-2</v>
      </c>
      <c r="N87" s="42">
        <v>8.737092930897538E-3</v>
      </c>
      <c r="O87" s="42">
        <v>3.1771247021445591E-2</v>
      </c>
      <c r="P87" s="41">
        <v>1259</v>
      </c>
    </row>
    <row r="88" spans="3:16" ht="14.5">
      <c r="C88" s="41" t="s">
        <v>1699</v>
      </c>
      <c r="D88" s="42">
        <v>0.10408432147562582</v>
      </c>
      <c r="E88" s="42">
        <v>5.4896794027228808E-2</v>
      </c>
      <c r="F88" s="42">
        <v>7.4220465524813345E-2</v>
      </c>
      <c r="G88" s="42">
        <v>5.0505050505050504E-2</v>
      </c>
      <c r="H88" s="42">
        <v>8.3443126921387799E-3</v>
      </c>
      <c r="I88" s="42">
        <v>3.0303030303030304E-2</v>
      </c>
      <c r="J88" s="42">
        <v>9.5740008783487041E-2</v>
      </c>
      <c r="K88" s="42">
        <v>7.465963987703118E-3</v>
      </c>
      <c r="L88" s="42">
        <v>7.9490557751427313E-2</v>
      </c>
      <c r="M88" s="42">
        <v>7.6855511638120336E-2</v>
      </c>
      <c r="N88" s="42">
        <v>5.709266578831796E-3</v>
      </c>
      <c r="O88" s="42">
        <v>4.5234958278436536E-2</v>
      </c>
      <c r="P88" s="41">
        <v>2277</v>
      </c>
    </row>
    <row r="89" spans="3:16" ht="14.5">
      <c r="C89" s="41" t="s">
        <v>1700</v>
      </c>
      <c r="D89" s="42">
        <v>9.9479467900520535E-2</v>
      </c>
      <c r="E89" s="42">
        <v>2.8340080971659919E-2</v>
      </c>
      <c r="F89" s="42">
        <v>9.4852515905147483E-2</v>
      </c>
      <c r="G89" s="42">
        <v>7.5766338924233664E-2</v>
      </c>
      <c r="H89" s="42">
        <v>1.156737998843262E-2</v>
      </c>
      <c r="I89" s="42">
        <v>2.3134759976865239E-2</v>
      </c>
      <c r="J89" s="42">
        <v>0.12724117987275882</v>
      </c>
      <c r="K89" s="42">
        <v>1.098901098901099E-2</v>
      </c>
      <c r="L89" s="42">
        <v>5.5523423944476576E-2</v>
      </c>
      <c r="M89" s="42">
        <v>0.10237131289762869</v>
      </c>
      <c r="N89" s="42">
        <v>4.6269519953730477E-3</v>
      </c>
      <c r="O89" s="42">
        <v>5.7836899942163102E-2</v>
      </c>
      <c r="P89" s="41">
        <v>1729</v>
      </c>
    </row>
    <row r="90" spans="3:16" ht="14.5">
      <c r="C90" s="41" t="s">
        <v>1701</v>
      </c>
      <c r="D90" s="42">
        <v>0.10823274108232742</v>
      </c>
      <c r="E90" s="42">
        <v>4.8962430489624308E-2</v>
      </c>
      <c r="F90" s="42">
        <v>9.7653600976536012E-2</v>
      </c>
      <c r="G90" s="42">
        <v>8.4361860843618602E-2</v>
      </c>
      <c r="H90" s="42">
        <v>1.2071070120710702E-2</v>
      </c>
      <c r="I90" s="42">
        <v>3.3907500339075004E-2</v>
      </c>
      <c r="J90" s="42">
        <v>8.273430082734301E-2</v>
      </c>
      <c r="K90" s="42">
        <v>1.4105520141055202E-2</v>
      </c>
      <c r="L90" s="42">
        <v>6.8764410687644106E-2</v>
      </c>
      <c r="M90" s="42">
        <v>7.0391970703919712E-2</v>
      </c>
      <c r="N90" s="42">
        <v>6.6458700664587004E-3</v>
      </c>
      <c r="O90" s="42">
        <v>5.3573850535738508E-2</v>
      </c>
      <c r="P90" s="41">
        <v>7373</v>
      </c>
    </row>
    <row r="91" spans="3:16" ht="14.5">
      <c r="C91" s="41" t="s">
        <v>1702</v>
      </c>
      <c r="D91" s="42">
        <v>0.10063048584497465</v>
      </c>
      <c r="E91" s="42">
        <v>4.9944368896031648E-2</v>
      </c>
      <c r="F91" s="42">
        <v>8.1963159846705408E-2</v>
      </c>
      <c r="G91" s="42">
        <v>6.6015576709111137E-2</v>
      </c>
      <c r="H91" s="42">
        <v>1.3722338978860181E-2</v>
      </c>
      <c r="I91" s="42">
        <v>3.0288045493880578E-2</v>
      </c>
      <c r="J91" s="42">
        <v>9.9517863765607617E-2</v>
      </c>
      <c r="K91" s="42">
        <v>7.0466065026579304E-3</v>
      </c>
      <c r="L91" s="42">
        <v>4.4381258499196441E-2</v>
      </c>
      <c r="M91" s="42">
        <v>7.590555074792929E-2</v>
      </c>
      <c r="N91" s="42">
        <v>8.9009766349363341E-3</v>
      </c>
      <c r="O91" s="42">
        <v>4.7101001359871428E-2</v>
      </c>
      <c r="P91" s="41">
        <v>8089</v>
      </c>
    </row>
    <row r="92" spans="3:16" ht="14.5">
      <c r="C92" s="41" t="s">
        <v>1703</v>
      </c>
      <c r="D92" s="42">
        <v>8.876933422999328E-2</v>
      </c>
      <c r="E92" s="42">
        <v>6.7585743106926693E-2</v>
      </c>
      <c r="F92" s="42">
        <v>0.1109616677874916</v>
      </c>
      <c r="G92" s="42">
        <v>7.2629455279085403E-2</v>
      </c>
      <c r="H92" s="42">
        <v>5.3799596503026226E-3</v>
      </c>
      <c r="I92" s="42">
        <v>2.7572293207800941E-2</v>
      </c>
      <c r="J92" s="42">
        <v>0.10322797579018157</v>
      </c>
      <c r="K92" s="42">
        <v>1.0759919300605245E-2</v>
      </c>
      <c r="L92" s="42">
        <v>6.9266980497646263E-2</v>
      </c>
      <c r="M92" s="42">
        <v>6.3887020847343642E-2</v>
      </c>
      <c r="N92" s="42">
        <v>1.0087424344317418E-2</v>
      </c>
      <c r="O92" s="42">
        <v>4.8419636852723602E-2</v>
      </c>
      <c r="P92" s="41">
        <v>2974</v>
      </c>
    </row>
    <row r="93" spans="3:16" ht="14.5">
      <c r="C93" s="41" t="s">
        <v>1704</v>
      </c>
      <c r="D93" s="42">
        <v>8.5677419354838705E-2</v>
      </c>
      <c r="E93" s="42">
        <v>6.4774193548387093E-2</v>
      </c>
      <c r="F93" s="42">
        <v>7.7419354838709681E-2</v>
      </c>
      <c r="G93" s="42">
        <v>6.9935483870967735E-2</v>
      </c>
      <c r="H93" s="42">
        <v>2.3741935483870966E-2</v>
      </c>
      <c r="I93" s="42">
        <v>2.5548387096774195E-2</v>
      </c>
      <c r="J93" s="42">
        <v>8.4645161290322582E-2</v>
      </c>
      <c r="K93" s="42">
        <v>7.7419354838709677E-3</v>
      </c>
      <c r="L93" s="42">
        <v>3.303225806451613E-2</v>
      </c>
      <c r="M93" s="42">
        <v>5.2645161290322581E-2</v>
      </c>
      <c r="N93" s="42">
        <v>1.703225806451613E-2</v>
      </c>
      <c r="O93" s="42">
        <v>4.6967741935483871E-2</v>
      </c>
      <c r="P93" s="41">
        <v>3875</v>
      </c>
    </row>
    <row r="94" spans="3:16" ht="14.5">
      <c r="C94" s="41" t="s">
        <v>1705</v>
      </c>
      <c r="D94" s="42">
        <v>9.2217484008528791E-2</v>
      </c>
      <c r="E94" s="42">
        <v>4.5042643923240935E-2</v>
      </c>
      <c r="F94" s="42">
        <v>9.6748400852878461E-2</v>
      </c>
      <c r="G94" s="42">
        <v>6.9962686567164173E-2</v>
      </c>
      <c r="H94" s="42">
        <v>1.5458422174840085E-2</v>
      </c>
      <c r="I94" s="42">
        <v>2.0122601279317698E-2</v>
      </c>
      <c r="J94" s="42">
        <v>9.4349680170575698E-2</v>
      </c>
      <c r="K94" s="42">
        <v>8.3955223880597014E-3</v>
      </c>
      <c r="L94" s="42">
        <v>4.9573560767590619E-2</v>
      </c>
      <c r="M94" s="42">
        <v>7.7025586353944561E-2</v>
      </c>
      <c r="N94" s="42">
        <v>5.197228144989339E-3</v>
      </c>
      <c r="O94" s="42">
        <v>4.8907249466950957E-2</v>
      </c>
      <c r="P94" s="41">
        <v>7504</v>
      </c>
    </row>
    <row r="95" spans="3:16" ht="14.5">
      <c r="C95" s="41" t="s">
        <v>1706</v>
      </c>
      <c r="D95" s="42">
        <v>8.6651917404129794E-2</v>
      </c>
      <c r="E95" s="42">
        <v>7.2271386430678472E-2</v>
      </c>
      <c r="F95" s="42">
        <v>8.4070796460176997E-2</v>
      </c>
      <c r="G95" s="42">
        <v>7.3008849557522126E-2</v>
      </c>
      <c r="H95" s="42">
        <v>1.733038348082596E-2</v>
      </c>
      <c r="I95" s="42">
        <v>2.0648967551622419E-2</v>
      </c>
      <c r="J95" s="42">
        <v>8.628318584070796E-2</v>
      </c>
      <c r="K95" s="42">
        <v>1.8436578171091445E-3</v>
      </c>
      <c r="L95" s="42">
        <v>2.1755162241887907E-2</v>
      </c>
      <c r="M95" s="42">
        <v>5.3097345132743362E-2</v>
      </c>
      <c r="N95" s="42">
        <v>2.9498525073746312E-3</v>
      </c>
      <c r="O95" s="42">
        <v>3.3554572271386432E-2</v>
      </c>
      <c r="P95" s="41">
        <v>2712</v>
      </c>
    </row>
    <row r="96" spans="3:16" ht="14.5">
      <c r="C96" s="41" t="s">
        <v>1707</v>
      </c>
      <c r="D96" s="42">
        <v>0.10829653729955845</v>
      </c>
      <c r="E96" s="42">
        <v>4.6246804554961655E-2</v>
      </c>
      <c r="F96" s="42">
        <v>9.4933767139205205E-2</v>
      </c>
      <c r="G96" s="42">
        <v>6.576806878921683E-2</v>
      </c>
      <c r="H96" s="42">
        <v>1.3130374157564489E-2</v>
      </c>
      <c r="I96" s="42">
        <v>2.8817104345805252E-2</v>
      </c>
      <c r="J96" s="42">
        <v>8.3662561003950739E-2</v>
      </c>
      <c r="K96" s="42">
        <v>1.1038810132465722E-2</v>
      </c>
      <c r="L96" s="42">
        <v>5.1824308621891704E-2</v>
      </c>
      <c r="M96" s="42">
        <v>6.785963281431559E-2</v>
      </c>
      <c r="N96" s="42">
        <v>5.8099000697188008E-3</v>
      </c>
      <c r="O96" s="42">
        <v>5.3915872646990472E-2</v>
      </c>
      <c r="P96" s="41">
        <v>8606</v>
      </c>
    </row>
    <row r="97" spans="3:16" ht="14.5">
      <c r="C97" s="41" t="s">
        <v>1708</v>
      </c>
      <c r="D97" s="42">
        <v>0.10065466448445172</v>
      </c>
      <c r="E97" s="42">
        <v>4.5826513911620292E-2</v>
      </c>
      <c r="F97" s="42">
        <v>9.9836333878887074E-2</v>
      </c>
      <c r="G97" s="42">
        <v>9.0834697217675939E-2</v>
      </c>
      <c r="H97" s="42">
        <v>4.9099836333878887E-3</v>
      </c>
      <c r="I97" s="42">
        <v>4.5008183306055646E-2</v>
      </c>
      <c r="J97" s="42">
        <v>7.9787234042553196E-2</v>
      </c>
      <c r="K97" s="42">
        <v>6.5466448445171853E-3</v>
      </c>
      <c r="L97" s="42">
        <v>4.0916530278232409E-2</v>
      </c>
      <c r="M97" s="42">
        <v>6.4648117839607208E-2</v>
      </c>
      <c r="N97" s="42">
        <v>4.0916530278232409E-3</v>
      </c>
      <c r="O97" s="42">
        <v>4.8281505728314238E-2</v>
      </c>
      <c r="P97" s="41">
        <v>2444</v>
      </c>
    </row>
    <row r="98" spans="3:16" ht="14.5">
      <c r="C98" s="41" t="s">
        <v>1709</v>
      </c>
      <c r="D98" s="42">
        <v>0.10887772194304858</v>
      </c>
      <c r="E98" s="42">
        <v>5.4857621440536013E-2</v>
      </c>
      <c r="F98" s="42">
        <v>0.12102177554438862</v>
      </c>
      <c r="G98" s="42">
        <v>9.0871021775544389E-2</v>
      </c>
      <c r="H98" s="42">
        <v>1.6331658291457288E-2</v>
      </c>
      <c r="I98" s="42">
        <v>1.1306532663316583E-2</v>
      </c>
      <c r="J98" s="42">
        <v>6.9514237855946404E-2</v>
      </c>
      <c r="K98" s="42">
        <v>6.2814070351758797E-3</v>
      </c>
      <c r="L98" s="42">
        <v>5.4020100502512561E-2</v>
      </c>
      <c r="M98" s="42">
        <v>8.1239530988274702E-2</v>
      </c>
      <c r="N98" s="42"/>
      <c r="O98" s="42">
        <v>6.8676716917922945E-2</v>
      </c>
      <c r="P98" s="41">
        <v>2388</v>
      </c>
    </row>
    <row r="99" spans="3:16" ht="14.5">
      <c r="C99" s="41" t="s">
        <v>1710</v>
      </c>
      <c r="D99" s="42">
        <v>9.193245778611632E-2</v>
      </c>
      <c r="E99" s="42">
        <v>0.13696060037523453</v>
      </c>
      <c r="F99" s="42">
        <v>6.4727954971857404E-2</v>
      </c>
      <c r="G99" s="42">
        <v>4.7842401500938089E-2</v>
      </c>
      <c r="H99" s="42">
        <v>3.7523452157598502E-2</v>
      </c>
      <c r="I99" s="42">
        <v>2.8142589118198873E-2</v>
      </c>
      <c r="J99" s="42">
        <v>7.0356472795497185E-2</v>
      </c>
      <c r="K99" s="42">
        <v>4.6904315196998128E-3</v>
      </c>
      <c r="L99" s="42">
        <v>3.8461538461538464E-2</v>
      </c>
      <c r="M99" s="42">
        <v>5.8161350844277676E-2</v>
      </c>
      <c r="N99" s="42">
        <v>0</v>
      </c>
      <c r="O99" s="42">
        <v>5.1594746716697934E-2</v>
      </c>
      <c r="P99" s="41">
        <v>1066</v>
      </c>
    </row>
    <row r="100" spans="3:16" ht="14.5">
      <c r="C100" s="41" t="s">
        <v>1711</v>
      </c>
      <c r="D100" s="42">
        <v>0.19166666666666668</v>
      </c>
      <c r="E100" s="42">
        <v>2.3809523809523808E-2</v>
      </c>
      <c r="F100" s="42">
        <v>0.10476190476190476</v>
      </c>
      <c r="G100" s="42">
        <v>0.1113095238095238</v>
      </c>
      <c r="H100" s="42">
        <v>3.0952380952380953E-2</v>
      </c>
      <c r="I100" s="42">
        <v>6.3690476190476186E-2</v>
      </c>
      <c r="J100" s="42">
        <v>4.7619047619047616E-2</v>
      </c>
      <c r="K100" s="42">
        <v>1.0714285714285714E-2</v>
      </c>
      <c r="L100" s="42">
        <v>3.3928571428571426E-2</v>
      </c>
      <c r="M100" s="42">
        <v>5.3571428571428568E-2</v>
      </c>
      <c r="N100" s="42">
        <v>5.9523809523809521E-3</v>
      </c>
      <c r="O100" s="42">
        <v>8.9285714285714288E-2</v>
      </c>
      <c r="P100" s="41">
        <v>1680</v>
      </c>
    </row>
    <row r="101" spans="3:16" ht="14.5">
      <c r="C101" s="41" t="s">
        <v>1712</v>
      </c>
      <c r="D101" s="42">
        <v>0.14221912072575019</v>
      </c>
      <c r="E101" s="42">
        <v>2.4563852058618284E-2</v>
      </c>
      <c r="F101" s="42">
        <v>0.1041172365666434</v>
      </c>
      <c r="G101" s="42">
        <v>0.10062805303558967</v>
      </c>
      <c r="H101" s="42">
        <v>1.8283321702721563E-2</v>
      </c>
      <c r="I101" s="42">
        <v>7.4110258199581294E-2</v>
      </c>
      <c r="J101" s="42">
        <v>7.1877180739706906E-2</v>
      </c>
      <c r="K101" s="42">
        <v>6.6992323796231682E-3</v>
      </c>
      <c r="L101" s="42">
        <v>4.2707606420097695E-2</v>
      </c>
      <c r="M101" s="42">
        <v>5.4152128401953943E-2</v>
      </c>
      <c r="N101" s="42">
        <v>3.6287508722958827E-3</v>
      </c>
      <c r="O101" s="42">
        <v>4.6475924633635729E-2</v>
      </c>
      <c r="P101" s="41">
        <v>7165</v>
      </c>
    </row>
    <row r="102" spans="3:16" ht="14.5">
      <c r="C102" s="41" t="s">
        <v>1713</v>
      </c>
      <c r="D102" s="42">
        <v>0.10430980637101811</v>
      </c>
      <c r="E102" s="42">
        <v>4.1224234853216739E-2</v>
      </c>
      <c r="F102" s="42">
        <v>9.8688319800124921E-2</v>
      </c>
      <c r="G102" s="42">
        <v>7.7451592754528426E-2</v>
      </c>
      <c r="H102" s="42">
        <v>2.5608994378513428E-2</v>
      </c>
      <c r="I102" s="42">
        <v>1.811367895065584E-2</v>
      </c>
      <c r="J102" s="42">
        <v>9.5565271705184265E-2</v>
      </c>
      <c r="K102" s="42">
        <v>6.8707058088694562E-3</v>
      </c>
      <c r="L102" s="42">
        <v>2.5608994378513428E-2</v>
      </c>
      <c r="M102" s="42">
        <v>5.371642723297939E-2</v>
      </c>
      <c r="N102" s="42">
        <v>6.2460961898813238E-3</v>
      </c>
      <c r="O102" s="42">
        <v>5.1217988757026857E-2</v>
      </c>
      <c r="P102" s="41">
        <v>1601</v>
      </c>
    </row>
    <row r="103" spans="3:16" ht="14.5">
      <c r="C103" s="41" t="s">
        <v>1714</v>
      </c>
      <c r="D103" s="42">
        <v>0.11097178683385579</v>
      </c>
      <c r="E103" s="42">
        <v>5.3918495297805645E-2</v>
      </c>
      <c r="F103" s="42">
        <v>7.3354231974921635E-2</v>
      </c>
      <c r="G103" s="42">
        <v>6.2695924764890276E-2</v>
      </c>
      <c r="H103" s="42">
        <v>2.5705329153605017E-2</v>
      </c>
      <c r="I103" s="42">
        <v>4.5768025078369905E-2</v>
      </c>
      <c r="J103" s="42">
        <v>8.8401253918495293E-2</v>
      </c>
      <c r="K103" s="42">
        <v>2.1316614420062698E-2</v>
      </c>
      <c r="L103" s="42">
        <v>5.7680250783699059E-2</v>
      </c>
      <c r="M103" s="42">
        <v>9.3416927899686517E-2</v>
      </c>
      <c r="N103" s="42">
        <v>3.761755485893417E-3</v>
      </c>
      <c r="O103" s="42">
        <v>4.7021943573667714E-2</v>
      </c>
      <c r="P103" s="41">
        <v>1595</v>
      </c>
    </row>
    <row r="104" spans="3:16" ht="14.5">
      <c r="C104" s="41" t="s">
        <v>1715</v>
      </c>
      <c r="D104" s="42">
        <v>9.4083414161008724E-2</v>
      </c>
      <c r="E104" s="42">
        <v>3.4432589718719687E-2</v>
      </c>
      <c r="F104" s="42">
        <v>0.11348205625606207</v>
      </c>
      <c r="G104" s="42">
        <v>0.10572259941804074</v>
      </c>
      <c r="H104" s="42">
        <v>1.2609117361784675E-2</v>
      </c>
      <c r="I104" s="42">
        <v>2.8612997090203686E-2</v>
      </c>
      <c r="J104" s="42">
        <v>7.6139670223084391E-2</v>
      </c>
      <c r="K104" s="42">
        <v>3.3947623666343357E-3</v>
      </c>
      <c r="L104" s="42">
        <v>2.2793404461687681E-2</v>
      </c>
      <c r="M104" s="42">
        <v>4.1222114451988361E-2</v>
      </c>
      <c r="N104" s="42">
        <v>1.1639185257032008E-2</v>
      </c>
      <c r="O104" s="42">
        <v>1.988360814742968E-2</v>
      </c>
      <c r="P104" s="41">
        <v>2062</v>
      </c>
    </row>
    <row r="105" spans="3:16" ht="14.5">
      <c r="C105" s="41" t="s">
        <v>1716</v>
      </c>
      <c r="D105" s="42">
        <v>7.8730904817861339E-2</v>
      </c>
      <c r="E105" s="42">
        <v>5.4054054054054057E-2</v>
      </c>
      <c r="F105" s="42">
        <v>8.6564825695260472E-2</v>
      </c>
      <c r="G105" s="42">
        <v>7.0505287896592245E-2</v>
      </c>
      <c r="H105" s="42">
        <v>1.2925969447708578E-2</v>
      </c>
      <c r="I105" s="42">
        <v>3.8777908343125736E-2</v>
      </c>
      <c r="J105" s="42">
        <v>0.11672542107324715</v>
      </c>
      <c r="K105" s="42">
        <v>4.3086564825695261E-3</v>
      </c>
      <c r="L105" s="42">
        <v>5.6012534273403837E-2</v>
      </c>
      <c r="M105" s="42">
        <v>7.0505287896592245E-2</v>
      </c>
      <c r="N105" s="42">
        <v>6.2671367019193104E-3</v>
      </c>
      <c r="O105" s="42">
        <v>4.700352526439483E-2</v>
      </c>
      <c r="P105" s="41">
        <v>2553</v>
      </c>
    </row>
    <row r="106" spans="3:16" ht="14.5">
      <c r="C106" s="41" t="s">
        <v>1717</v>
      </c>
      <c r="D106" s="42">
        <v>0.125</v>
      </c>
      <c r="E106" s="42">
        <v>1.5625E-2</v>
      </c>
      <c r="F106" s="42">
        <v>0.1125</v>
      </c>
      <c r="G106" s="42">
        <v>9.0624999999999997E-2</v>
      </c>
      <c r="H106" s="42">
        <v>2.5000000000000001E-2</v>
      </c>
      <c r="I106" s="42">
        <v>5.9374999999999997E-2</v>
      </c>
      <c r="J106" s="42">
        <v>5.6250000000000001E-2</v>
      </c>
      <c r="K106" s="42">
        <v>1.8749999999999999E-2</v>
      </c>
      <c r="L106" s="42">
        <v>6.25E-2</v>
      </c>
      <c r="M106" s="42">
        <v>8.7499999999999994E-2</v>
      </c>
      <c r="N106" s="42">
        <v>1.5625E-2</v>
      </c>
      <c r="O106" s="42">
        <v>0.10625</v>
      </c>
      <c r="P106" s="41">
        <v>320</v>
      </c>
    </row>
    <row r="107" spans="3:16" ht="14.5">
      <c r="C107" s="41" t="s">
        <v>1718</v>
      </c>
      <c r="D107" s="42">
        <v>8.0206985769728331E-2</v>
      </c>
      <c r="E107" s="42">
        <v>0.10478654592496765</v>
      </c>
      <c r="F107" s="42">
        <v>3.6222509702457953E-2</v>
      </c>
      <c r="G107" s="42">
        <v>2.7166882276843468E-2</v>
      </c>
      <c r="H107" s="42">
        <v>1.5523932729624839E-2</v>
      </c>
      <c r="I107" s="42">
        <v>2.5873221216041398E-2</v>
      </c>
      <c r="J107" s="42">
        <v>8.9262613195342816E-2</v>
      </c>
      <c r="K107" s="42">
        <v>1.2936610608020699E-2</v>
      </c>
      <c r="L107" s="42">
        <v>3.6222509702457953E-2</v>
      </c>
      <c r="M107" s="42">
        <v>6.9857697283311773E-2</v>
      </c>
      <c r="N107" s="42">
        <v>0</v>
      </c>
      <c r="O107" s="42">
        <v>4.0103492884864166E-2</v>
      </c>
      <c r="P107" s="41">
        <v>773</v>
      </c>
    </row>
    <row r="108" spans="3:16" ht="14.5">
      <c r="C108" s="41" t="s">
        <v>1719</v>
      </c>
      <c r="D108" s="42">
        <v>6.9546436285097199E-2</v>
      </c>
      <c r="E108" s="42">
        <v>4.5356371490280781E-2</v>
      </c>
      <c r="F108" s="42">
        <v>9.8488120950323971E-2</v>
      </c>
      <c r="G108" s="42">
        <v>8.5529157667386613E-2</v>
      </c>
      <c r="H108" s="42">
        <v>9.5032397408207347E-3</v>
      </c>
      <c r="I108" s="42">
        <v>6.4794816414686825E-3</v>
      </c>
      <c r="J108" s="42">
        <v>9.5032397408207347E-2</v>
      </c>
      <c r="K108" s="42">
        <v>6.9114470842332612E-3</v>
      </c>
      <c r="L108" s="42">
        <v>3.7149028077753776E-2</v>
      </c>
      <c r="M108" s="42">
        <v>5.9179265658747301E-2</v>
      </c>
      <c r="N108" s="42">
        <v>2.1598272138228943E-3</v>
      </c>
      <c r="O108" s="42">
        <v>3.4557235421166309E-2</v>
      </c>
      <c r="P108" s="41">
        <v>2315</v>
      </c>
    </row>
    <row r="109" spans="3:16" ht="14.5">
      <c r="C109" s="41" t="s">
        <v>1720</v>
      </c>
      <c r="D109" s="42">
        <v>8.0745341614906832E-2</v>
      </c>
      <c r="E109" s="42">
        <v>5.4569653948535933E-2</v>
      </c>
      <c r="F109" s="42">
        <v>8.8731144631765749E-2</v>
      </c>
      <c r="G109" s="42">
        <v>6.9210292812777283E-2</v>
      </c>
      <c r="H109" s="42">
        <v>1.9520851818988466E-2</v>
      </c>
      <c r="I109" s="42">
        <v>7.0984915705412602E-3</v>
      </c>
      <c r="J109" s="42">
        <v>0.11579414374445431</v>
      </c>
      <c r="K109" s="42">
        <v>1.7746228926353151E-3</v>
      </c>
      <c r="L109" s="42">
        <v>5.7231588287488908E-2</v>
      </c>
      <c r="M109" s="42">
        <v>8.5625554569653942E-2</v>
      </c>
      <c r="N109" s="42">
        <v>1.7746228926353151E-3</v>
      </c>
      <c r="O109" s="42">
        <v>4.4809228039041707E-2</v>
      </c>
      <c r="P109" s="41">
        <v>2254</v>
      </c>
    </row>
    <row r="110" spans="3:16" ht="14.5">
      <c r="C110" s="41" t="s">
        <v>1721</v>
      </c>
      <c r="D110" s="42">
        <v>0.11562139284340131</v>
      </c>
      <c r="E110" s="42">
        <v>4.0400153905348214E-2</v>
      </c>
      <c r="F110" s="42">
        <v>0.10388611004232397</v>
      </c>
      <c r="G110" s="42">
        <v>9.0611773759138134E-2</v>
      </c>
      <c r="H110" s="42">
        <v>9.6190842631781459E-3</v>
      </c>
      <c r="I110" s="42">
        <v>3.5205848403232015E-2</v>
      </c>
      <c r="J110" s="42">
        <v>9.0227010388611001E-2</v>
      </c>
      <c r="K110" s="42">
        <v>8.2724124663332045E-3</v>
      </c>
      <c r="L110" s="42">
        <v>4.1746825702193152E-2</v>
      </c>
      <c r="M110" s="42">
        <v>6.2524047710657948E-2</v>
      </c>
      <c r="N110" s="42">
        <v>8.2724124663332045E-3</v>
      </c>
      <c r="O110" s="42">
        <v>5.0404001539053479E-2</v>
      </c>
      <c r="P110" s="41">
        <v>5198</v>
      </c>
    </row>
    <row r="111" spans="3:16" ht="14.5">
      <c r="C111" s="41" t="s">
        <v>1722</v>
      </c>
      <c r="D111" s="42">
        <v>7.885854556612458E-2</v>
      </c>
      <c r="E111" s="42">
        <v>6.7812212335072106E-2</v>
      </c>
      <c r="F111" s="42">
        <v>8.9598036207425596E-2</v>
      </c>
      <c r="G111" s="42">
        <v>6.044799018103713E-2</v>
      </c>
      <c r="H111" s="42">
        <v>1.6569499846578704E-2</v>
      </c>
      <c r="I111" s="42">
        <v>1.472844430806996E-2</v>
      </c>
      <c r="J111" s="42">
        <v>8.3154341822644987E-2</v>
      </c>
      <c r="K111" s="42">
        <v>8.8984351027922674E-3</v>
      </c>
      <c r="L111" s="42">
        <v>5.8606934642528384E-2</v>
      </c>
      <c r="M111" s="42">
        <v>6.1982203129794418E-2</v>
      </c>
      <c r="N111" s="42">
        <v>1.0125805461798098E-2</v>
      </c>
      <c r="O111" s="42">
        <v>4.5412703283215713E-2</v>
      </c>
      <c r="P111" s="41">
        <v>3259</v>
      </c>
    </row>
    <row r="112" spans="3:16" ht="14.5">
      <c r="C112" s="41" t="s">
        <v>1723</v>
      </c>
      <c r="D112" s="42">
        <v>0.14252932177460478</v>
      </c>
      <c r="E112" s="42">
        <v>2.2692503824579296E-2</v>
      </c>
      <c r="F112" s="42">
        <v>8.9495155532891377E-2</v>
      </c>
      <c r="G112" s="42">
        <v>9.9694033656297809E-2</v>
      </c>
      <c r="H112" s="42">
        <v>2.0397756246812851E-2</v>
      </c>
      <c r="I112" s="42">
        <v>4.4110147883732791E-2</v>
      </c>
      <c r="J112" s="42">
        <v>6.6037735849056603E-2</v>
      </c>
      <c r="K112" s="42">
        <v>4.0795512493625704E-3</v>
      </c>
      <c r="L112" s="42">
        <v>2.5497195308516064E-2</v>
      </c>
      <c r="M112" s="42">
        <v>4.8189699133095357E-2</v>
      </c>
      <c r="N112" s="42">
        <v>2.5497195308516064E-3</v>
      </c>
      <c r="O112" s="42">
        <v>4.5894951555328911E-2</v>
      </c>
      <c r="P112" s="41">
        <v>3922</v>
      </c>
    </row>
    <row r="113" spans="3:16" ht="14.5">
      <c r="C113" s="41" t="s">
        <v>1724</v>
      </c>
      <c r="D113" s="42">
        <v>0.11004448606883634</v>
      </c>
      <c r="E113" s="42">
        <v>2.6691641301802856E-2</v>
      </c>
      <c r="F113" s="42">
        <v>0.10231795832357761</v>
      </c>
      <c r="G113" s="42">
        <v>8.1245609927417473E-2</v>
      </c>
      <c r="H113" s="42">
        <v>1.5453055490517443E-2</v>
      </c>
      <c r="I113" s="42">
        <v>4.2378833996722078E-2</v>
      </c>
      <c r="J113" s="42">
        <v>7.3050807773355181E-2</v>
      </c>
      <c r="K113" s="42">
        <v>1.0536174198080075E-2</v>
      </c>
      <c r="L113" s="42">
        <v>3.9100913135097164E-2</v>
      </c>
      <c r="M113" s="42">
        <v>7.2816670568953412E-2</v>
      </c>
      <c r="N113" s="42">
        <v>3.9803324748302503E-3</v>
      </c>
      <c r="O113" s="42">
        <v>3.7227815499882931E-2</v>
      </c>
      <c r="P113" s="41">
        <v>4271</v>
      </c>
    </row>
    <row r="114" spans="3:16" ht="14.5">
      <c r="C114" s="41" t="s">
        <v>1725</v>
      </c>
      <c r="D114" s="42">
        <v>8.7406205637801659E-2</v>
      </c>
      <c r="E114" s="42">
        <v>6.4692760089231388E-2</v>
      </c>
      <c r="F114" s="42">
        <v>8.0105455282904081E-2</v>
      </c>
      <c r="G114" s="42">
        <v>6.4084364226323257E-2</v>
      </c>
      <c r="H114" s="42">
        <v>1.7440681403366458E-2</v>
      </c>
      <c r="I114" s="42">
        <v>1.5412695193672683E-2</v>
      </c>
      <c r="J114" s="42">
        <v>7.7671871831271541E-2</v>
      </c>
      <c r="K114" s="42">
        <v>8.5175420807138517E-3</v>
      </c>
      <c r="L114" s="42">
        <v>5.3538835935915637E-2</v>
      </c>
      <c r="M114" s="42">
        <v>6.3070371121476371E-2</v>
      </c>
      <c r="N114" s="42">
        <v>6.0839586290813222E-3</v>
      </c>
      <c r="O114" s="42">
        <v>4.7252078685864937E-2</v>
      </c>
      <c r="P114" s="41">
        <v>4931</v>
      </c>
    </row>
    <row r="115" spans="3:16" ht="14.5">
      <c r="C115" s="41" t="s">
        <v>1726</v>
      </c>
      <c r="D115" s="42">
        <v>0.10415714938328004</v>
      </c>
      <c r="E115" s="42">
        <v>4.9794426678848792E-2</v>
      </c>
      <c r="F115" s="42">
        <v>7.8574691640018277E-2</v>
      </c>
      <c r="G115" s="42">
        <v>5.5276381909547742E-2</v>
      </c>
      <c r="H115" s="42">
        <v>1.2334399269072635E-2</v>
      </c>
      <c r="I115" s="42">
        <v>1.6902695294655094E-2</v>
      </c>
      <c r="J115" s="42">
        <v>7.0351758793969849E-2</v>
      </c>
      <c r="K115" s="42">
        <v>5.9387848332571949E-3</v>
      </c>
      <c r="L115" s="42">
        <v>5.7560529922338968E-2</v>
      </c>
      <c r="M115" s="42">
        <v>8.497030607583371E-2</v>
      </c>
      <c r="N115" s="42">
        <v>2.7409776153494748E-3</v>
      </c>
      <c r="O115" s="42">
        <v>5.6190041114664233E-2</v>
      </c>
      <c r="P115" s="41">
        <v>2189</v>
      </c>
    </row>
    <row r="116" spans="3:16" ht="14.5">
      <c r="C116" s="41" t="s">
        <v>1727</v>
      </c>
      <c r="D116" s="42">
        <v>9.6852300242130748E-2</v>
      </c>
      <c r="E116" s="42">
        <v>3.7933817594834544E-2</v>
      </c>
      <c r="F116" s="42">
        <v>0.10411622276029056</v>
      </c>
      <c r="G116" s="42">
        <v>7.4253430185633573E-2</v>
      </c>
      <c r="H116" s="42">
        <v>2.0177562550443905E-2</v>
      </c>
      <c r="I116" s="42">
        <v>2.0177562550443905E-2</v>
      </c>
      <c r="J116" s="42">
        <v>0.11057304277643261</v>
      </c>
      <c r="K116" s="42"/>
      <c r="L116" s="42">
        <v>5.6497175141242938E-2</v>
      </c>
      <c r="M116" s="42">
        <v>6.9410815173527041E-2</v>
      </c>
      <c r="N116" s="42"/>
      <c r="O116" s="42">
        <v>3.954802259887006E-2</v>
      </c>
      <c r="P116" s="41">
        <v>1239</v>
      </c>
    </row>
    <row r="117" spans="3:16" ht="14.5">
      <c r="C117" s="41" t="s">
        <v>1728</v>
      </c>
      <c r="D117" s="42">
        <v>7.5168918918918914E-2</v>
      </c>
      <c r="E117" s="42">
        <v>0.11908783783783784</v>
      </c>
      <c r="F117" s="42">
        <v>6.6722972972972971E-2</v>
      </c>
      <c r="G117" s="42">
        <v>4.8141891891891893E-2</v>
      </c>
      <c r="H117" s="42"/>
      <c r="I117" s="42">
        <v>3.8006756756756757E-2</v>
      </c>
      <c r="J117" s="42">
        <v>8.0236486486486486E-2</v>
      </c>
      <c r="K117" s="42">
        <v>1.266891891891892E-2</v>
      </c>
      <c r="L117" s="42">
        <v>3.2939189189189186E-2</v>
      </c>
      <c r="M117" s="42">
        <v>6.5033783783783786E-2</v>
      </c>
      <c r="N117" s="42">
        <v>6.7567567567567571E-3</v>
      </c>
      <c r="O117" s="42">
        <v>2.6182432432432432E-2</v>
      </c>
      <c r="P117" s="41">
        <v>1184</v>
      </c>
    </row>
    <row r="118" spans="3:16" ht="14.5">
      <c r="C118" s="41" t="s">
        <v>1729</v>
      </c>
      <c r="D118" s="42">
        <v>0.11656267725467952</v>
      </c>
      <c r="E118" s="42">
        <v>3.8570618264322176E-2</v>
      </c>
      <c r="F118" s="42">
        <v>8.0260918888258648E-2</v>
      </c>
      <c r="G118" s="42">
        <v>7.4588769143505387E-2</v>
      </c>
      <c r="H118" s="42">
        <v>1.7300056721497446E-2</v>
      </c>
      <c r="I118" s="42">
        <v>4.5093590470788432E-2</v>
      </c>
      <c r="J118" s="42">
        <v>7.9410096426545659E-2</v>
      </c>
      <c r="K118" s="42">
        <v>8.7918321043675557E-3</v>
      </c>
      <c r="L118" s="42">
        <v>4.3959160521837778E-2</v>
      </c>
      <c r="M118" s="42">
        <v>6.8349404424276797E-2</v>
      </c>
      <c r="N118" s="42">
        <v>9.9262620533182074E-3</v>
      </c>
      <c r="O118" s="42">
        <v>5.1332955190017016E-2</v>
      </c>
      <c r="P118" s="41">
        <v>3526</v>
      </c>
    </row>
    <row r="119" spans="3:16" ht="14.5">
      <c r="C119" s="41" t="s">
        <v>1730</v>
      </c>
      <c r="D119" s="42">
        <v>0.11468253968253968</v>
      </c>
      <c r="E119" s="42">
        <v>0.05</v>
      </c>
      <c r="F119" s="42">
        <v>7.9365079365079361E-2</v>
      </c>
      <c r="G119" s="42">
        <v>6.1507936507936505E-2</v>
      </c>
      <c r="H119" s="42">
        <v>9.1269841269841275E-3</v>
      </c>
      <c r="I119" s="42">
        <v>7.3412698412698416E-2</v>
      </c>
      <c r="J119" s="42">
        <v>8.1746031746031747E-2</v>
      </c>
      <c r="K119" s="42">
        <v>1.4285714285714285E-2</v>
      </c>
      <c r="L119" s="42">
        <v>3.4523809523809526E-2</v>
      </c>
      <c r="M119" s="42">
        <v>7.6587301587301593E-2</v>
      </c>
      <c r="N119" s="42">
        <v>1.0317460317460317E-2</v>
      </c>
      <c r="O119" s="42">
        <v>3.5714285714285712E-2</v>
      </c>
      <c r="P119" s="41">
        <v>2520</v>
      </c>
    </row>
    <row r="120" spans="3:16" ht="14.5">
      <c r="C120" s="41" t="s">
        <v>1731</v>
      </c>
      <c r="D120" s="42">
        <v>0.13063829787234044</v>
      </c>
      <c r="E120" s="42">
        <v>8.4255319148936164E-2</v>
      </c>
      <c r="F120" s="42">
        <v>8.2553191489361702E-2</v>
      </c>
      <c r="G120" s="42">
        <v>6.3829787234042548E-2</v>
      </c>
      <c r="H120" s="42">
        <v>1.9574468085106381E-2</v>
      </c>
      <c r="I120" s="42">
        <v>1.7021276595744681E-2</v>
      </c>
      <c r="J120" s="42">
        <v>8.4255319148936164E-2</v>
      </c>
      <c r="K120" s="42">
        <v>8.9361702127659579E-3</v>
      </c>
      <c r="L120" s="42">
        <v>3.4893617021276593E-2</v>
      </c>
      <c r="M120" s="42">
        <v>6.8510638297872337E-2</v>
      </c>
      <c r="N120" s="42">
        <v>9.3617021276595751E-3</v>
      </c>
      <c r="O120" s="42">
        <v>3.7021276595744682E-2</v>
      </c>
      <c r="P120" s="41">
        <v>2350</v>
      </c>
    </row>
    <row r="121" spans="3:16" ht="14.5">
      <c r="C121" s="41" t="s">
        <v>1732</v>
      </c>
      <c r="D121" s="42">
        <v>9.2660425993759329E-2</v>
      </c>
      <c r="E121" s="42">
        <v>5.0196716863383527E-2</v>
      </c>
      <c r="F121" s="42">
        <v>9.1710758377425039E-2</v>
      </c>
      <c r="G121" s="42">
        <v>6.986840320173654E-2</v>
      </c>
      <c r="H121" s="42">
        <v>1.3702347035680369E-2</v>
      </c>
      <c r="I121" s="42">
        <v>1.6958350291683626E-2</v>
      </c>
      <c r="J121" s="42">
        <v>9.5509428842762173E-2</v>
      </c>
      <c r="K121" s="42">
        <v>6.2406729073395742E-3</v>
      </c>
      <c r="L121" s="42">
        <v>5.4402387735721071E-2</v>
      </c>
      <c r="M121" s="42">
        <v>8.5470085470085472E-2</v>
      </c>
      <c r="N121" s="42">
        <v>5.5623388956722291E-3</v>
      </c>
      <c r="O121" s="42">
        <v>5.3452720119386787E-2</v>
      </c>
      <c r="P121" s="41">
        <v>7371</v>
      </c>
    </row>
    <row r="122" spans="3:16" ht="14.5">
      <c r="C122" s="41" t="s">
        <v>1733</v>
      </c>
      <c r="D122" s="42">
        <v>7.5165562913907288E-2</v>
      </c>
      <c r="E122" s="42">
        <v>8.5761589403973507E-2</v>
      </c>
      <c r="F122" s="42">
        <v>6.6887417218543049E-2</v>
      </c>
      <c r="G122" s="42">
        <v>5.6291390728476824E-2</v>
      </c>
      <c r="H122" s="42">
        <v>1.7880794701986755E-2</v>
      </c>
      <c r="I122" s="42">
        <v>2.4172185430463577E-2</v>
      </c>
      <c r="J122" s="42">
        <v>7.483443708609272E-2</v>
      </c>
      <c r="K122" s="42">
        <v>9.2715231788079479E-3</v>
      </c>
      <c r="L122" s="42">
        <v>3.0463576158940398E-2</v>
      </c>
      <c r="M122" s="42">
        <v>6.6887417218543049E-2</v>
      </c>
      <c r="N122" s="42">
        <v>7.6158940397350995E-3</v>
      </c>
      <c r="O122" s="42">
        <v>3.8410596026490065E-2</v>
      </c>
      <c r="P122" s="41">
        <v>3020</v>
      </c>
    </row>
    <row r="123" spans="3:16" ht="14.5">
      <c r="C123" s="41" t="s">
        <v>1734</v>
      </c>
      <c r="D123" s="42">
        <v>0.10030395136778116</v>
      </c>
      <c r="E123" s="42">
        <v>4.0526849037487336E-2</v>
      </c>
      <c r="F123" s="42">
        <v>8.0040526849037494E-2</v>
      </c>
      <c r="G123" s="42">
        <v>7.9027355623100301E-2</v>
      </c>
      <c r="H123" s="42">
        <v>1.5197568389057751E-2</v>
      </c>
      <c r="I123" s="42">
        <v>3.4447821681864235E-2</v>
      </c>
      <c r="J123" s="42">
        <v>8.9159067882472132E-2</v>
      </c>
      <c r="K123" s="42">
        <v>1.0131712259371834E-2</v>
      </c>
      <c r="L123" s="42">
        <v>4.8632218844984802E-2</v>
      </c>
      <c r="M123" s="42">
        <v>7.9027355623100301E-2</v>
      </c>
      <c r="N123" s="42">
        <v>1.5197568389057751E-2</v>
      </c>
      <c r="O123" s="42">
        <v>3.242147922998987E-2</v>
      </c>
      <c r="P123" s="41">
        <v>987</v>
      </c>
    </row>
    <row r="124" spans="3:16" ht="14.5">
      <c r="C124" s="41" t="s">
        <v>1735</v>
      </c>
      <c r="D124" s="42">
        <v>0.13438546150167385</v>
      </c>
      <c r="E124" s="42">
        <v>5.2128168340506938E-2</v>
      </c>
      <c r="F124" s="42">
        <v>7.9387852702056436E-2</v>
      </c>
      <c r="G124" s="42">
        <v>7.2214251554280254E-2</v>
      </c>
      <c r="H124" s="42">
        <v>1.721664275466284E-2</v>
      </c>
      <c r="I124" s="42">
        <v>1.8651362984218076E-2</v>
      </c>
      <c r="J124" s="42">
        <v>8.5126733620277381E-2</v>
      </c>
      <c r="K124" s="42">
        <v>7.1736011477761836E-3</v>
      </c>
      <c r="L124" s="42">
        <v>4.1606886657101862E-2</v>
      </c>
      <c r="M124" s="42">
        <v>7.4605451936872305E-2</v>
      </c>
      <c r="N124" s="42">
        <v>5.2606408417025345E-3</v>
      </c>
      <c r="O124" s="42">
        <v>4.1606886657101862E-2</v>
      </c>
      <c r="P124" s="41">
        <v>2091</v>
      </c>
    </row>
    <row r="125" spans="3:16" ht="14.5">
      <c r="C125" s="41" t="s">
        <v>1736</v>
      </c>
      <c r="D125" s="42">
        <v>8.0800366580113026E-2</v>
      </c>
      <c r="E125" s="42">
        <v>7.6523598594776227E-2</v>
      </c>
      <c r="F125" s="42">
        <v>6.5373453490148156E-2</v>
      </c>
      <c r="G125" s="42">
        <v>5.8347334657094851E-2</v>
      </c>
      <c r="H125" s="42">
        <v>1.9703681075301665E-2</v>
      </c>
      <c r="I125" s="42">
        <v>3.3450435313884225E-2</v>
      </c>
      <c r="J125" s="42">
        <v>9.3936153963647476E-2</v>
      </c>
      <c r="K125" s="42">
        <v>8.5535359706735911E-3</v>
      </c>
      <c r="L125" s="42">
        <v>4.9641056972659234E-2</v>
      </c>
      <c r="M125" s="42">
        <v>6.9039254620436835E-2</v>
      </c>
      <c r="N125" s="42">
        <v>7.6370856881014205E-3</v>
      </c>
      <c r="O125" s="42">
        <v>4.3225904994654042E-2</v>
      </c>
      <c r="P125" s="41">
        <v>6547</v>
      </c>
    </row>
    <row r="126" spans="3:16" ht="14.5">
      <c r="C126" s="41" t="s">
        <v>1737</v>
      </c>
      <c r="D126" s="42">
        <v>8.8812561334641812E-2</v>
      </c>
      <c r="E126" s="42">
        <v>4.9558390578999016E-2</v>
      </c>
      <c r="F126" s="42">
        <v>7.8017664376840046E-2</v>
      </c>
      <c r="G126" s="42">
        <v>6.6241413150147199E-2</v>
      </c>
      <c r="H126" s="42">
        <v>9.3228655544651626E-3</v>
      </c>
      <c r="I126" s="42">
        <v>1.9136408243375858E-2</v>
      </c>
      <c r="J126" s="42">
        <v>0.11187438665358194</v>
      </c>
      <c r="K126" s="42">
        <v>2.944062806673209E-3</v>
      </c>
      <c r="L126" s="42">
        <v>3.3366045142296366E-2</v>
      </c>
      <c r="M126" s="42">
        <v>7.8508341511285579E-2</v>
      </c>
      <c r="N126" s="42">
        <v>1.9627085377821392E-3</v>
      </c>
      <c r="O126" s="42">
        <v>4.4160942100098133E-2</v>
      </c>
      <c r="P126" s="41">
        <v>2038</v>
      </c>
    </row>
    <row r="127" spans="3:16" ht="14.5">
      <c r="C127" s="41" t="s">
        <v>1738</v>
      </c>
      <c r="D127" s="42">
        <v>0.10105846774193548</v>
      </c>
      <c r="E127" s="42">
        <v>8.0897177419354843E-2</v>
      </c>
      <c r="F127" s="42">
        <v>6.5524193548387094E-2</v>
      </c>
      <c r="G127" s="42">
        <v>4.4858870967741937E-2</v>
      </c>
      <c r="H127" s="42">
        <v>1.3608870967741936E-2</v>
      </c>
      <c r="I127" s="42">
        <v>4.0196572580645164E-2</v>
      </c>
      <c r="J127" s="42">
        <v>8.0519153225806453E-2</v>
      </c>
      <c r="K127" s="42">
        <v>1.0395665322580645E-2</v>
      </c>
      <c r="L127" s="42">
        <v>5.6577620967741937E-2</v>
      </c>
      <c r="M127" s="42">
        <v>6.8548387096774188E-2</v>
      </c>
      <c r="N127" s="42">
        <v>8.2535282258064512E-3</v>
      </c>
      <c r="O127" s="42">
        <v>4.3787802419354836E-2</v>
      </c>
      <c r="P127" s="41">
        <v>15872</v>
      </c>
    </row>
    <row r="128" spans="3:16" ht="14.5">
      <c r="C128" s="41" t="s">
        <v>1739</v>
      </c>
      <c r="D128" s="42">
        <v>0.17415521722985519</v>
      </c>
      <c r="E128" s="42">
        <v>4.0660972892684735E-2</v>
      </c>
      <c r="F128" s="42">
        <v>0.10750092833271445</v>
      </c>
      <c r="G128" s="42">
        <v>0.11158559227627182</v>
      </c>
      <c r="H128" s="42">
        <v>1.058299294467137E-2</v>
      </c>
      <c r="I128" s="42">
        <v>6.2198291867805421E-2</v>
      </c>
      <c r="J128" s="42">
        <v>5.050129966580022E-2</v>
      </c>
      <c r="K128" s="42">
        <v>1.2810991459339028E-2</v>
      </c>
      <c r="L128" s="42">
        <v>3.6390642406238398E-2</v>
      </c>
      <c r="M128" s="42">
        <v>4.6230969179353883E-2</v>
      </c>
      <c r="N128" s="42">
        <v>4.8273301151132569E-3</v>
      </c>
      <c r="O128" s="42">
        <v>5.941329372447085E-2</v>
      </c>
      <c r="P128" s="41">
        <v>5386</v>
      </c>
    </row>
    <row r="129" spans="3:16" ht="14.5">
      <c r="C129" s="41" t="s">
        <v>1740</v>
      </c>
      <c r="D129" s="42">
        <v>0.10699588477366255</v>
      </c>
      <c r="E129" s="42">
        <v>6.7607289829512057E-2</v>
      </c>
      <c r="F129" s="42">
        <v>7.1134626690182251E-2</v>
      </c>
      <c r="G129" s="42">
        <v>7.5837742504409167E-2</v>
      </c>
      <c r="H129" s="42">
        <v>1.2345679012345678E-2</v>
      </c>
      <c r="I129" s="42">
        <v>3.6449147560258674E-2</v>
      </c>
      <c r="J129" s="42">
        <v>6.8195179306290418E-2</v>
      </c>
      <c r="K129" s="42">
        <v>4.7031158142269254E-3</v>
      </c>
      <c r="L129" s="42">
        <v>4.1152263374485597E-2</v>
      </c>
      <c r="M129" s="42">
        <v>4.1152263374485597E-2</v>
      </c>
      <c r="N129" s="42">
        <v>5.2910052910052907E-3</v>
      </c>
      <c r="O129" s="42">
        <v>4.4091710758377423E-2</v>
      </c>
      <c r="P129" s="41">
        <v>1701</v>
      </c>
    </row>
    <row r="130" spans="3:16" ht="14.5">
      <c r="C130" s="41" t="s">
        <v>1741</v>
      </c>
      <c r="D130" s="42">
        <v>8.5171883016931765E-2</v>
      </c>
      <c r="E130" s="42">
        <v>9.2868137506413539E-2</v>
      </c>
      <c r="F130" s="42">
        <v>7.3884043099025146E-2</v>
      </c>
      <c r="G130" s="42">
        <v>7.0805541303232425E-2</v>
      </c>
      <c r="H130" s="42">
        <v>1.590559261159569E-2</v>
      </c>
      <c r="I130" s="42">
        <v>8.7224217547460237E-3</v>
      </c>
      <c r="J130" s="42">
        <v>8.9789635710620833E-2</v>
      </c>
      <c r="K130" s="42"/>
      <c r="L130" s="42">
        <v>3.3350436121087734E-2</v>
      </c>
      <c r="M130" s="42">
        <v>6.2596203181118526E-2</v>
      </c>
      <c r="N130" s="42">
        <v>2.052334530528476E-3</v>
      </c>
      <c r="O130" s="42">
        <v>3.8481272447408926E-2</v>
      </c>
      <c r="P130" s="41">
        <v>1949</v>
      </c>
    </row>
    <row r="131" spans="3:16" ht="14.5">
      <c r="C131" s="41" t="s">
        <v>1742</v>
      </c>
      <c r="D131" s="42">
        <v>0.12175418349682632</v>
      </c>
      <c r="E131" s="42">
        <v>2.7697634160415464E-2</v>
      </c>
      <c r="F131" s="42">
        <v>0.11829197922677438</v>
      </c>
      <c r="G131" s="42">
        <v>9.8095787651471436E-2</v>
      </c>
      <c r="H131" s="42">
        <v>2.1350259665320254E-2</v>
      </c>
      <c r="I131" s="42">
        <v>2.4235429890363532E-2</v>
      </c>
      <c r="J131" s="42">
        <v>9.3479515291402193E-2</v>
      </c>
      <c r="K131" s="42">
        <v>1.2694748990190421E-2</v>
      </c>
      <c r="L131" s="42">
        <v>5.6549336410848243E-2</v>
      </c>
      <c r="M131" s="42">
        <v>8.5978072706289668E-2</v>
      </c>
      <c r="N131" s="42">
        <v>5.7703404500865554E-3</v>
      </c>
      <c r="O131" s="42">
        <v>6.0588574725908825E-2</v>
      </c>
      <c r="P131" s="41">
        <v>1733</v>
      </c>
    </row>
    <row r="132" spans="3:16" ht="14.5">
      <c r="C132" s="41" t="s">
        <v>1743</v>
      </c>
      <c r="D132" s="42">
        <v>0.10383386581469649</v>
      </c>
      <c r="E132" s="42">
        <v>2.7156549520766772E-2</v>
      </c>
      <c r="F132" s="42">
        <v>7.1884984025559109E-2</v>
      </c>
      <c r="G132" s="42">
        <v>4.1533546325878593E-2</v>
      </c>
      <c r="H132" s="42">
        <v>7.9872204472843447E-3</v>
      </c>
      <c r="I132" s="42">
        <v>7.8274760383386585E-2</v>
      </c>
      <c r="J132" s="42">
        <v>7.3482428115015971E-2</v>
      </c>
      <c r="K132" s="42"/>
      <c r="L132" s="42">
        <v>1.5974440894568689E-2</v>
      </c>
      <c r="M132" s="42">
        <v>6.2300319488817889E-2</v>
      </c>
      <c r="N132" s="42">
        <v>7.9872204472843447E-3</v>
      </c>
      <c r="O132" s="42">
        <v>3.3546325878594248E-2</v>
      </c>
      <c r="P132" s="41">
        <v>626</v>
      </c>
    </row>
    <row r="133" spans="3:16" ht="14.5">
      <c r="C133" s="41" t="s">
        <v>1744</v>
      </c>
      <c r="D133" s="42">
        <v>0.1184593023255814</v>
      </c>
      <c r="E133" s="42">
        <v>7.9215116279069769E-2</v>
      </c>
      <c r="F133" s="42">
        <v>8.5029069767441859E-2</v>
      </c>
      <c r="G133" s="42">
        <v>7.6308139534883718E-2</v>
      </c>
      <c r="H133" s="42">
        <v>1.8895348837209301E-2</v>
      </c>
      <c r="I133" s="42">
        <v>3.9970930232558141E-2</v>
      </c>
      <c r="J133" s="42">
        <v>9.0843023255813948E-2</v>
      </c>
      <c r="K133" s="42">
        <v>7.2674418604651162E-3</v>
      </c>
      <c r="L133" s="42">
        <v>4.8691860465116282E-2</v>
      </c>
      <c r="M133" s="42">
        <v>6.1046511627906974E-2</v>
      </c>
      <c r="N133" s="42">
        <v>0</v>
      </c>
      <c r="O133" s="42">
        <v>6.1046511627906974E-2</v>
      </c>
      <c r="P133" s="41">
        <v>1376</v>
      </c>
    </row>
    <row r="134" spans="3:16" ht="14.5">
      <c r="C134" s="41" t="s">
        <v>1745</v>
      </c>
      <c r="D134" s="42">
        <v>0.11775643012085528</v>
      </c>
      <c r="E134" s="42">
        <v>1.8283235202974899E-2</v>
      </c>
      <c r="F134" s="42">
        <v>0.10102262162999689</v>
      </c>
      <c r="G134" s="42">
        <v>8.8937093275488072E-2</v>
      </c>
      <c r="H134" s="42">
        <v>1.0536101642392316E-2</v>
      </c>
      <c r="I134" s="42">
        <v>7.2823055469476289E-2</v>
      </c>
      <c r="J134" s="42">
        <v>9.6994112178493963E-2</v>
      </c>
      <c r="K134" s="42">
        <v>3.0988534242330336E-3</v>
      </c>
      <c r="L134" s="42">
        <v>2.850945150294391E-2</v>
      </c>
      <c r="M134" s="42">
        <v>6.755500464828014E-2</v>
      </c>
      <c r="N134" s="42">
        <v>0</v>
      </c>
      <c r="O134" s="42">
        <v>3.284784629687016E-2</v>
      </c>
      <c r="P134" s="41">
        <v>3227</v>
      </c>
    </row>
    <row r="135" spans="3:16" ht="14.5">
      <c r="C135" s="41" t="s">
        <v>1746</v>
      </c>
      <c r="D135" s="42">
        <v>0.13420707732634338</v>
      </c>
      <c r="E135" s="42">
        <v>1.3892529488859764E-2</v>
      </c>
      <c r="F135" s="42">
        <v>0.11795543905635648</v>
      </c>
      <c r="G135" s="42">
        <v>0.12581913499344691</v>
      </c>
      <c r="H135" s="42">
        <v>1.7562254259501964E-2</v>
      </c>
      <c r="I135" s="42">
        <v>3.7221494102228046E-2</v>
      </c>
      <c r="J135" s="42">
        <v>7.5491480996068158E-2</v>
      </c>
      <c r="K135" s="42">
        <v>1.0222804718217562E-2</v>
      </c>
      <c r="L135" s="42">
        <v>3.984272608125819E-2</v>
      </c>
      <c r="M135" s="42">
        <v>7.0249017038007858E-2</v>
      </c>
      <c r="N135" s="42">
        <v>2.8833551769331584E-3</v>
      </c>
      <c r="O135" s="42">
        <v>5.5570117955439056E-2</v>
      </c>
      <c r="P135" s="41">
        <v>3815</v>
      </c>
    </row>
    <row r="136" spans="3:16" ht="14.5">
      <c r="C136" s="41" t="s">
        <v>1747</v>
      </c>
      <c r="D136" s="42">
        <v>0.10872941907424666</v>
      </c>
      <c r="E136" s="42">
        <v>8.636222429325878E-2</v>
      </c>
      <c r="F136" s="42">
        <v>6.9276172724448581E-2</v>
      </c>
      <c r="G136" s="42">
        <v>6.3063063063063057E-2</v>
      </c>
      <c r="H136" s="42">
        <v>1.9260639950295123E-2</v>
      </c>
      <c r="I136" s="42">
        <v>2.112457284871078E-2</v>
      </c>
      <c r="J136" s="42">
        <v>8.7915501708605154E-2</v>
      </c>
      <c r="K136" s="42">
        <v>5.281143212177695E-3</v>
      </c>
      <c r="L136" s="42">
        <v>3.2308170239204723E-2</v>
      </c>
      <c r="M136" s="42">
        <v>5.9645852749301023E-2</v>
      </c>
      <c r="N136" s="42">
        <v>3.727865796831314E-3</v>
      </c>
      <c r="O136" s="42">
        <v>3.7589313451382417E-2</v>
      </c>
      <c r="P136" s="41">
        <v>3219</v>
      </c>
    </row>
    <row r="137" spans="3:16" ht="14.5">
      <c r="C137" s="41" t="s">
        <v>1748</v>
      </c>
      <c r="D137" s="42">
        <v>0.12639286851321235</v>
      </c>
      <c r="E137" s="42">
        <v>2.8971665074816938E-2</v>
      </c>
      <c r="F137" s="42">
        <v>9.9331423113658071E-2</v>
      </c>
      <c r="G137" s="42">
        <v>8.8506844953836358E-2</v>
      </c>
      <c r="H137" s="42">
        <v>2.1330786373766317E-2</v>
      </c>
      <c r="I137" s="42">
        <v>1.973893664438077E-2</v>
      </c>
      <c r="J137" s="42">
        <v>7.322508755173511E-2</v>
      </c>
      <c r="K137" s="42">
        <v>4.4571792422795284E-3</v>
      </c>
      <c r="L137" s="42">
        <v>5.0620821394460364E-2</v>
      </c>
      <c r="M137" s="42">
        <v>6.8131168417701365E-2</v>
      </c>
      <c r="N137" s="42">
        <v>1.0824578159821713E-2</v>
      </c>
      <c r="O137" s="42">
        <v>6.2400509391913404E-2</v>
      </c>
      <c r="P137" s="41">
        <v>3141</v>
      </c>
    </row>
    <row r="138" spans="3:16" ht="14.5">
      <c r="C138" s="41" t="s">
        <v>1749</v>
      </c>
      <c r="D138" s="42">
        <v>9.4819466248037679E-2</v>
      </c>
      <c r="E138" s="42">
        <v>4.9607535321821036E-2</v>
      </c>
      <c r="F138" s="42">
        <v>6.3108320251177394E-2</v>
      </c>
      <c r="G138" s="42">
        <v>4.9921507064364205E-2</v>
      </c>
      <c r="H138" s="42">
        <v>2.2291993720565149E-2</v>
      </c>
      <c r="I138" s="42">
        <v>6.5934065934065936E-2</v>
      </c>
      <c r="J138" s="42">
        <v>0.10863422291993721</v>
      </c>
      <c r="K138" s="42">
        <v>7.5353218210361065E-3</v>
      </c>
      <c r="L138" s="42">
        <v>2.3233908948194663E-2</v>
      </c>
      <c r="M138" s="42">
        <v>5.7456828885400317E-2</v>
      </c>
      <c r="N138" s="42">
        <v>2.8257456828885402E-3</v>
      </c>
      <c r="O138" s="42">
        <v>3.0455259026687598E-2</v>
      </c>
      <c r="P138" s="41">
        <v>3185</v>
      </c>
    </row>
    <row r="139" spans="3:16" ht="14.5">
      <c r="C139" s="41" t="s">
        <v>1750</v>
      </c>
      <c r="D139" s="42">
        <v>0.12123817712811694</v>
      </c>
      <c r="E139" s="42">
        <v>4.0985955861278303E-2</v>
      </c>
      <c r="F139" s="42">
        <v>8.2831756950415586E-2</v>
      </c>
      <c r="G139" s="42">
        <v>6.9074233304671828E-2</v>
      </c>
      <c r="H139" s="42">
        <v>1.6337059329320721E-2</v>
      </c>
      <c r="I139" s="42">
        <v>4.815133276010318E-2</v>
      </c>
      <c r="J139" s="42">
        <v>8.3404987102321582E-2</v>
      </c>
      <c r="K139" s="42">
        <v>1.5477214101461736E-2</v>
      </c>
      <c r="L139" s="42">
        <v>3.3533963886500429E-2</v>
      </c>
      <c r="M139" s="42">
        <v>7.3373459443966754E-2</v>
      </c>
      <c r="N139" s="42">
        <v>4.0126110633419317E-3</v>
      </c>
      <c r="O139" s="42">
        <v>4.1272570937231301E-2</v>
      </c>
      <c r="P139" s="41">
        <v>3489</v>
      </c>
    </row>
    <row r="140" spans="3:16" ht="14.5">
      <c r="C140" s="41" t="s">
        <v>1751</v>
      </c>
      <c r="D140" s="42">
        <v>8.8823816495851637E-2</v>
      </c>
      <c r="E140" s="42">
        <v>6.5885797950219621E-2</v>
      </c>
      <c r="F140" s="42">
        <v>7.2718399219131286E-2</v>
      </c>
      <c r="G140" s="42">
        <v>6.0029282576866766E-2</v>
      </c>
      <c r="H140" s="42">
        <v>1.3665202537823329E-2</v>
      </c>
      <c r="I140" s="42">
        <v>2.8794533918984871E-2</v>
      </c>
      <c r="J140" s="42">
        <v>9.6144460712542706E-2</v>
      </c>
      <c r="K140" s="42">
        <v>7.320644216691069E-3</v>
      </c>
      <c r="L140" s="42">
        <v>5.4172767203513911E-2</v>
      </c>
      <c r="M140" s="42">
        <v>6.783796974133724E-2</v>
      </c>
      <c r="N140" s="42">
        <v>1.1224987798926306E-2</v>
      </c>
      <c r="O140" s="42">
        <v>4.0019521717911177E-2</v>
      </c>
      <c r="P140" s="41">
        <v>2049</v>
      </c>
    </row>
    <row r="141" spans="3:16" ht="14.5">
      <c r="C141" s="41" t="s">
        <v>1752</v>
      </c>
      <c r="D141" s="42">
        <v>0.11314106746704945</v>
      </c>
      <c r="E141" s="42">
        <v>4.410805167688895E-2</v>
      </c>
      <c r="F141" s="42">
        <v>8.1691243638261773E-2</v>
      </c>
      <c r="G141" s="42">
        <v>6.8250032624298573E-2</v>
      </c>
      <c r="H141" s="42">
        <v>1.6051154900169645E-2</v>
      </c>
      <c r="I141" s="42">
        <v>3.6930705989821219E-2</v>
      </c>
      <c r="J141" s="42">
        <v>8.4040193135847582E-2</v>
      </c>
      <c r="K141" s="42">
        <v>1.0309278350515464E-2</v>
      </c>
      <c r="L141" s="42">
        <v>5.0371917003784419E-2</v>
      </c>
      <c r="M141" s="42">
        <v>6.4857105572230192E-2</v>
      </c>
      <c r="N141" s="42">
        <v>6.524859715516116E-3</v>
      </c>
      <c r="O141" s="42">
        <v>4.6848492757405713E-2</v>
      </c>
      <c r="P141" s="41">
        <v>7663</v>
      </c>
    </row>
    <row r="142" spans="3:16" ht="14.5">
      <c r="C142" s="41" t="s">
        <v>1753</v>
      </c>
      <c r="D142" s="42">
        <v>0.10308441558441558</v>
      </c>
      <c r="E142" s="42">
        <v>5.2759740259740256E-2</v>
      </c>
      <c r="F142" s="42">
        <v>6.8587662337662336E-2</v>
      </c>
      <c r="G142" s="42">
        <v>4.8295454545454544E-2</v>
      </c>
      <c r="H142" s="42">
        <v>2.5162337662337664E-2</v>
      </c>
      <c r="I142" s="42">
        <v>3.530844155844156E-2</v>
      </c>
      <c r="J142" s="42">
        <v>7.4675324675324672E-2</v>
      </c>
      <c r="K142" s="42">
        <v>1.1363636363636364E-2</v>
      </c>
      <c r="L142" s="42">
        <v>5.113636363636364E-2</v>
      </c>
      <c r="M142" s="42">
        <v>7.832792207792208E-2</v>
      </c>
      <c r="N142" s="42">
        <v>1.0146103896103896E-2</v>
      </c>
      <c r="O142" s="42">
        <v>4.707792207792208E-2</v>
      </c>
      <c r="P142" s="41">
        <v>2464</v>
      </c>
    </row>
    <row r="143" spans="3:16" ht="14.5">
      <c r="C143" s="41" t="s">
        <v>1754</v>
      </c>
      <c r="D143" s="42">
        <v>9.7632773212314491E-2</v>
      </c>
      <c r="E143" s="42">
        <v>6.537470869618546E-2</v>
      </c>
      <c r="F143" s="42">
        <v>7.9234637556727591E-2</v>
      </c>
      <c r="G143" s="42">
        <v>6.267631546669937E-2</v>
      </c>
      <c r="H143" s="42">
        <v>1.6558322090028211E-2</v>
      </c>
      <c r="I143" s="42">
        <v>3.8513430639028581E-2</v>
      </c>
      <c r="J143" s="42">
        <v>7.9479946032135415E-2</v>
      </c>
      <c r="K143" s="42">
        <v>6.5006745983073712E-3</v>
      </c>
      <c r="L143" s="42">
        <v>4.5750030663559427E-2</v>
      </c>
      <c r="M143" s="42">
        <v>6.7827793450263713E-2</v>
      </c>
      <c r="N143" s="42">
        <v>3.8022813688212928E-3</v>
      </c>
      <c r="O143" s="42">
        <v>4.7835152704525943E-2</v>
      </c>
      <c r="P143" s="41">
        <v>8153</v>
      </c>
    </row>
    <row r="144" spans="3:16" ht="14.5">
      <c r="C144" s="41" t="s">
        <v>1755</v>
      </c>
      <c r="D144" s="42">
        <v>0.14616541353383458</v>
      </c>
      <c r="E144" s="42">
        <v>3.1278195488721808E-2</v>
      </c>
      <c r="F144" s="42">
        <v>9.203007518796992E-2</v>
      </c>
      <c r="G144" s="42">
        <v>9.203007518796992E-2</v>
      </c>
      <c r="H144" s="42">
        <v>9.0225563909774441E-3</v>
      </c>
      <c r="I144" s="42">
        <v>6.4060150375939845E-2</v>
      </c>
      <c r="J144" s="42">
        <v>6.7969924812030069E-2</v>
      </c>
      <c r="K144" s="42">
        <v>1.0827067669172932E-2</v>
      </c>
      <c r="L144" s="42">
        <v>2.9172932330827069E-2</v>
      </c>
      <c r="M144" s="42">
        <v>8.3007518796992474E-2</v>
      </c>
      <c r="N144" s="42">
        <v>9.0225563909774441E-3</v>
      </c>
      <c r="O144" s="42">
        <v>5.6240601503759396E-2</v>
      </c>
      <c r="P144" s="41">
        <v>3325</v>
      </c>
    </row>
    <row r="145" spans="3:16" ht="14.5">
      <c r="C145" s="41" t="s">
        <v>1756</v>
      </c>
      <c r="D145" s="42">
        <v>9.8522167487684734E-2</v>
      </c>
      <c r="E145" s="42">
        <v>6.22245268343272E-2</v>
      </c>
      <c r="F145" s="42">
        <v>9.6966554316826548E-2</v>
      </c>
      <c r="G145" s="42">
        <v>8.011407829919627E-2</v>
      </c>
      <c r="H145" s="42">
        <v>1.944516463572725E-2</v>
      </c>
      <c r="I145" s="42">
        <v>2.2815659839253304E-2</v>
      </c>
      <c r="J145" s="42">
        <v>8.8669950738916259E-2</v>
      </c>
      <c r="K145" s="42">
        <v>5.9631838216230235E-3</v>
      </c>
      <c r="L145" s="42">
        <v>3.707544723878662E-2</v>
      </c>
      <c r="M145" s="42">
        <v>5.8335493907181749E-2</v>
      </c>
      <c r="N145" s="42">
        <v>9.33367902514908E-3</v>
      </c>
      <c r="O145" s="42">
        <v>4.0186673580502978E-2</v>
      </c>
      <c r="P145" s="41">
        <v>3857</v>
      </c>
    </row>
    <row r="146" spans="3:16" ht="14.5">
      <c r="C146" s="41" t="s">
        <v>1757</v>
      </c>
      <c r="D146" s="42">
        <v>9.7726439310597726E-2</v>
      </c>
      <c r="E146" s="42">
        <v>6.2706270627062702E-2</v>
      </c>
      <c r="F146" s="42">
        <v>8.4341767510084348E-2</v>
      </c>
      <c r="G146" s="42">
        <v>5.9955995599559955E-2</v>
      </c>
      <c r="H146" s="42">
        <v>1.2651265126512651E-2</v>
      </c>
      <c r="I146" s="42">
        <v>3.5386872020535386E-2</v>
      </c>
      <c r="J146" s="42">
        <v>8.4891822515584886E-2</v>
      </c>
      <c r="K146" s="42">
        <v>9.7176384305097171E-3</v>
      </c>
      <c r="L146" s="42">
        <v>6.0689402273560691E-2</v>
      </c>
      <c r="M146" s="42">
        <v>6.4173083975064174E-2</v>
      </c>
      <c r="N146" s="42">
        <v>6.6006600660066007E-3</v>
      </c>
      <c r="O146" s="42">
        <v>5.4272093876054271E-2</v>
      </c>
      <c r="P146" s="41">
        <v>5454</v>
      </c>
    </row>
    <row r="147" spans="3:16" ht="14.5">
      <c r="C147" s="41" t="s">
        <v>1758</v>
      </c>
      <c r="D147" s="42">
        <v>0.11407342657342658</v>
      </c>
      <c r="E147" s="42">
        <v>3.4527972027972025E-2</v>
      </c>
      <c r="F147" s="42">
        <v>8.0419580419580416E-2</v>
      </c>
      <c r="G147" s="42">
        <v>6.7307692307692304E-2</v>
      </c>
      <c r="H147" s="42">
        <v>1.18006993006993E-2</v>
      </c>
      <c r="I147" s="42">
        <v>4.9825174825174824E-2</v>
      </c>
      <c r="J147" s="42">
        <v>6.4248251748251745E-2</v>
      </c>
      <c r="K147" s="42">
        <v>1.3548951048951048E-2</v>
      </c>
      <c r="L147" s="42">
        <v>6.25E-2</v>
      </c>
      <c r="M147" s="42">
        <v>6.555944055944056E-2</v>
      </c>
      <c r="N147" s="42">
        <v>1.3111888111888112E-2</v>
      </c>
      <c r="O147" s="42">
        <v>4.807692307692308E-2</v>
      </c>
      <c r="P147" s="41">
        <v>2288</v>
      </c>
    </row>
    <row r="148" spans="3:16" ht="14.5">
      <c r="C148" s="41" t="s">
        <v>1759</v>
      </c>
      <c r="D148" s="42">
        <v>9.00996396014416E-2</v>
      </c>
      <c r="E148" s="42">
        <v>4.8759804960780154E-2</v>
      </c>
      <c r="F148" s="42">
        <v>9.6247615009539961E-2</v>
      </c>
      <c r="G148" s="42">
        <v>8.1831672673309305E-2</v>
      </c>
      <c r="H148" s="42">
        <v>1.5475938096247616E-2</v>
      </c>
      <c r="I148" s="42">
        <v>1.6323934704261182E-2</v>
      </c>
      <c r="J148" s="42">
        <v>8.98876404494382E-2</v>
      </c>
      <c r="K148" s="42">
        <v>8.2679669281322879E-3</v>
      </c>
      <c r="L148" s="42">
        <v>5.2999788000847994E-2</v>
      </c>
      <c r="M148" s="42">
        <v>6.444774220903117E-2</v>
      </c>
      <c r="N148" s="42">
        <v>3.1799872800508796E-3</v>
      </c>
      <c r="O148" s="42">
        <v>4.557981768072928E-2</v>
      </c>
      <c r="P148" s="41">
        <v>4717</v>
      </c>
    </row>
    <row r="149" spans="3:16" ht="14.5">
      <c r="C149" s="41" t="s">
        <v>1760</v>
      </c>
      <c r="D149" s="42">
        <v>0.11923377638780297</v>
      </c>
      <c r="E149" s="42">
        <v>5.1602814698983583E-2</v>
      </c>
      <c r="F149" s="42">
        <v>8.1704456606723999E-2</v>
      </c>
      <c r="G149" s="42">
        <v>6.0594214229867084E-2</v>
      </c>
      <c r="H149" s="42">
        <v>1.8764659890539485E-2</v>
      </c>
      <c r="I149" s="42">
        <v>5.1211884284597345E-2</v>
      </c>
      <c r="J149" s="42">
        <v>7.7013291634089126E-2</v>
      </c>
      <c r="K149" s="42">
        <v>8.6004691164972627E-3</v>
      </c>
      <c r="L149" s="42">
        <v>6.9976544175136823E-2</v>
      </c>
      <c r="M149" s="42">
        <v>4.9257232212666147E-2</v>
      </c>
      <c r="N149" s="42">
        <v>2.7365129007036748E-3</v>
      </c>
      <c r="O149" s="42">
        <v>5.0430023455824861E-2</v>
      </c>
      <c r="P149" s="41">
        <v>2558</v>
      </c>
    </row>
    <row r="150" spans="3:16" ht="14.5">
      <c r="C150" s="41" t="s">
        <v>1761</v>
      </c>
      <c r="D150" s="42">
        <v>0.10882352941176471</v>
      </c>
      <c r="E150" s="42">
        <v>5.8403361344537816E-2</v>
      </c>
      <c r="F150" s="42">
        <v>0.11638655462184874</v>
      </c>
      <c r="G150" s="42">
        <v>0.10294117647058823</v>
      </c>
      <c r="H150" s="42">
        <v>2.0168067226890758E-2</v>
      </c>
      <c r="I150" s="42">
        <v>4.0336134453781515E-2</v>
      </c>
      <c r="J150" s="42">
        <v>8.2352941176470587E-2</v>
      </c>
      <c r="K150" s="42">
        <v>5.8823529411764705E-3</v>
      </c>
      <c r="L150" s="42">
        <v>3.2352941176470591E-2</v>
      </c>
      <c r="M150" s="42">
        <v>6.0504201680672269E-2</v>
      </c>
      <c r="N150" s="42">
        <v>5.4621848739495795E-3</v>
      </c>
      <c r="O150" s="42">
        <v>4.4117647058823532E-2</v>
      </c>
      <c r="P150" s="41">
        <v>2380</v>
      </c>
    </row>
    <row r="151" spans="3:16" ht="14.5">
      <c r="C151" s="41" t="s">
        <v>1762</v>
      </c>
      <c r="D151" s="42">
        <v>8.8705130614546143E-2</v>
      </c>
      <c r="E151" s="42">
        <v>5.4501033640293177E-2</v>
      </c>
      <c r="F151" s="42">
        <v>9.1900018793459881E-2</v>
      </c>
      <c r="G151" s="42">
        <v>6.314602518323624E-2</v>
      </c>
      <c r="H151" s="42">
        <v>1.8417590678443903E-2</v>
      </c>
      <c r="I151" s="42">
        <v>2.4995301635031008E-2</v>
      </c>
      <c r="J151" s="42">
        <v>0.10223642172523961</v>
      </c>
      <c r="K151" s="42">
        <v>8.2691223454237923E-3</v>
      </c>
      <c r="L151" s="42">
        <v>5.7132118022928023E-2</v>
      </c>
      <c r="M151" s="42">
        <v>5.694418342416839E-2</v>
      </c>
      <c r="N151" s="42">
        <v>6.7656455553467398E-3</v>
      </c>
      <c r="O151" s="42">
        <v>5.0930276263860173E-2</v>
      </c>
      <c r="P151" s="41">
        <v>5321</v>
      </c>
    </row>
    <row r="152" spans="3:16" ht="14.5">
      <c r="C152" s="41" t="s">
        <v>1763</v>
      </c>
      <c r="D152" s="42">
        <v>8.0675422138836772E-2</v>
      </c>
      <c r="E152" s="42">
        <v>4.7279549718574107E-2</v>
      </c>
      <c r="F152" s="42">
        <v>7.3170731707317069E-2</v>
      </c>
      <c r="G152" s="42">
        <v>5.6285178236397747E-2</v>
      </c>
      <c r="H152" s="42">
        <v>1.8386491557223265E-2</v>
      </c>
      <c r="I152" s="42">
        <v>2.3264540337711071E-2</v>
      </c>
      <c r="J152" s="42">
        <v>8.2176360225140715E-2</v>
      </c>
      <c r="K152" s="42">
        <v>1.050656660412758E-2</v>
      </c>
      <c r="L152" s="42">
        <v>4.7654784240150093E-2</v>
      </c>
      <c r="M152" s="42">
        <v>7.8048780487804878E-2</v>
      </c>
      <c r="N152" s="42">
        <v>5.6285178236397749E-3</v>
      </c>
      <c r="O152" s="42">
        <v>3.5272045028142587E-2</v>
      </c>
      <c r="P152" s="41">
        <v>2665</v>
      </c>
    </row>
    <row r="154" spans="3:16">
      <c r="C154" s="9" t="s">
        <v>1764</v>
      </c>
      <c r="D154" s="20">
        <f>SUM(D5:D152)/149</f>
        <v>0.10576925136717048</v>
      </c>
      <c r="E154" s="20">
        <f t="shared" ref="E154:P154" si="0">SUM(E5:E152)/149</f>
        <v>5.439716269406053E-2</v>
      </c>
      <c r="F154" s="20">
        <f t="shared" si="0"/>
        <v>8.6188798912395351E-2</v>
      </c>
      <c r="G154" s="20">
        <f t="shared" si="0"/>
        <v>7.1937374827529571E-2</v>
      </c>
      <c r="H154" s="20">
        <f t="shared" si="0"/>
        <v>1.5790213883534403E-2</v>
      </c>
      <c r="I154" s="20">
        <f t="shared" si="0"/>
        <v>3.4837023385857174E-2</v>
      </c>
      <c r="J154" s="20">
        <f t="shared" si="0"/>
        <v>8.5154196076666952E-2</v>
      </c>
      <c r="K154" s="20">
        <f t="shared" si="0"/>
        <v>8.7540756231933442E-3</v>
      </c>
      <c r="L154" s="20">
        <f t="shared" si="0"/>
        <v>4.2337464490831755E-2</v>
      </c>
      <c r="M154" s="20">
        <f t="shared" si="0"/>
        <v>6.520219030759955E-2</v>
      </c>
      <c r="N154" s="20">
        <f t="shared" si="0"/>
        <v>5.9646838441397643E-3</v>
      </c>
      <c r="O154" s="20">
        <f t="shared" si="0"/>
        <v>4.581358631775645E-2</v>
      </c>
      <c r="P154" s="146">
        <f t="shared" si="0"/>
        <v>4191.5906040268455</v>
      </c>
    </row>
    <row r="155" spans="3:16" ht="14.5">
      <c r="D155" s="42" t="s">
        <v>1603</v>
      </c>
      <c r="E155" s="42" t="s">
        <v>1604</v>
      </c>
      <c r="F155" s="42" t="s">
        <v>1605</v>
      </c>
      <c r="G155" s="42" t="s">
        <v>1606</v>
      </c>
      <c r="H155" s="42" t="s">
        <v>1607</v>
      </c>
      <c r="I155" s="42" t="s">
        <v>1608</v>
      </c>
      <c r="J155" s="42" t="s">
        <v>1609</v>
      </c>
      <c r="K155" s="42" t="s">
        <v>1610</v>
      </c>
      <c r="L155" s="42" t="s">
        <v>1611</v>
      </c>
      <c r="M155" s="42" t="s">
        <v>1612</v>
      </c>
      <c r="N155" s="42" t="s">
        <v>1613</v>
      </c>
      <c r="O155" s="42" t="s">
        <v>1614</v>
      </c>
    </row>
    <row r="156" spans="3:16">
      <c r="C156" s="17" t="s">
        <v>9</v>
      </c>
      <c r="D156" s="147">
        <v>0.1</v>
      </c>
      <c r="E156" s="148">
        <v>2.8000000000000001E-2</v>
      </c>
      <c r="F156" s="148">
        <v>4.1000000000000002E-2</v>
      </c>
      <c r="G156" s="148">
        <v>5.3999999999999999E-2</v>
      </c>
      <c r="H156" s="148">
        <v>1.7000000000000001E-2</v>
      </c>
      <c r="I156" s="148">
        <v>3.0000000000000001E-3</v>
      </c>
      <c r="J156" s="148">
        <v>0.191</v>
      </c>
      <c r="K156" s="148">
        <v>1.7999999999999999E-2</v>
      </c>
      <c r="L156" s="148">
        <v>3.6999999999999998E-2</v>
      </c>
      <c r="M156" s="148">
        <v>5.3999999999999999E-2</v>
      </c>
      <c r="N156" s="148">
        <v>2.7E-2</v>
      </c>
      <c r="O156" s="148">
        <v>4.4999999999999998E-2</v>
      </c>
      <c r="P156" s="149">
        <v>185917</v>
      </c>
    </row>
    <row r="157" spans="3:16">
      <c r="C157" s="17" t="s">
        <v>12</v>
      </c>
      <c r="D157" s="148">
        <v>0.108</v>
      </c>
      <c r="E157" s="147">
        <v>0.06</v>
      </c>
      <c r="F157" s="148">
        <v>8.3000000000000004E-2</v>
      </c>
      <c r="G157" s="147">
        <v>7.0000000000000007E-2</v>
      </c>
      <c r="H157" s="148">
        <v>2.7E-2</v>
      </c>
      <c r="I157" s="147">
        <v>0.01</v>
      </c>
      <c r="J157" s="148">
        <v>8.6999999999999994E-2</v>
      </c>
      <c r="K157" s="147">
        <v>0.01</v>
      </c>
      <c r="L157" s="148">
        <v>4.8000000000000001E-2</v>
      </c>
      <c r="M157" s="148">
        <v>8.5000000000000006E-2</v>
      </c>
      <c r="N157" s="148">
        <v>1.2E-2</v>
      </c>
      <c r="O157" s="148">
        <v>4.8000000000000001E-2</v>
      </c>
      <c r="P157" s="150">
        <v>19587</v>
      </c>
    </row>
    <row r="158" spans="3:16">
      <c r="C158" s="17" t="s">
        <v>8</v>
      </c>
      <c r="D158" s="148">
        <v>0.11700000000000001</v>
      </c>
      <c r="E158" s="148">
        <v>0.03</v>
      </c>
      <c r="F158" s="148">
        <v>9.0999999999999998E-2</v>
      </c>
      <c r="G158" s="148">
        <v>5.8000000000000003E-2</v>
      </c>
      <c r="H158" s="148">
        <v>4.8000000000000001E-2</v>
      </c>
      <c r="I158" s="17"/>
      <c r="J158" s="147">
        <v>6.0999999999999999E-2</v>
      </c>
      <c r="K158" s="148">
        <v>1.2999999999999999E-2</v>
      </c>
      <c r="L158" s="148">
        <v>5.7000000000000002E-2</v>
      </c>
      <c r="M158" s="148">
        <v>6.0999999999999999E-2</v>
      </c>
      <c r="N158" s="147">
        <v>0.01</v>
      </c>
      <c r="O158" s="147">
        <v>0.04</v>
      </c>
      <c r="P158" s="149">
        <v>28332</v>
      </c>
    </row>
    <row r="163" spans="3:15">
      <c r="C163" s="46" t="s">
        <v>1765</v>
      </c>
      <c r="D163" s="38"/>
      <c r="E163" s="38"/>
      <c r="F163" s="38"/>
      <c r="G163" s="38"/>
      <c r="H163" s="38"/>
      <c r="I163" s="38"/>
      <c r="J163" s="38"/>
      <c r="K163" s="38"/>
      <c r="L163" s="38"/>
      <c r="M163" s="38"/>
      <c r="N163" s="38"/>
      <c r="O163" s="38"/>
    </row>
    <row r="164" spans="3:15">
      <c r="C164" s="46"/>
      <c r="D164" s="38"/>
      <c r="E164" s="38"/>
      <c r="F164" s="38"/>
      <c r="G164" s="38"/>
      <c r="H164" s="38"/>
      <c r="I164" s="38"/>
      <c r="J164" s="38"/>
      <c r="K164" s="38"/>
      <c r="L164" s="38"/>
      <c r="M164" s="38"/>
      <c r="N164" s="38"/>
      <c r="O164" s="38"/>
    </row>
    <row r="165" spans="3:15" ht="14.5">
      <c r="C165" s="45" t="s">
        <v>1793</v>
      </c>
      <c r="D165" s="38"/>
      <c r="E165" s="38"/>
      <c r="F165" s="38"/>
      <c r="G165" s="38"/>
      <c r="H165" s="38"/>
      <c r="I165" s="38"/>
      <c r="J165" s="38"/>
      <c r="K165" s="38"/>
      <c r="L165" s="38"/>
      <c r="M165" s="38"/>
      <c r="N165" s="38"/>
      <c r="O165" s="38"/>
    </row>
    <row r="166" spans="3:15">
      <c r="C166" s="39" t="s">
        <v>1766</v>
      </c>
      <c r="D166" s="38"/>
      <c r="E166" s="38"/>
      <c r="F166" s="38"/>
      <c r="G166" s="38"/>
      <c r="H166" s="38"/>
      <c r="I166" s="38"/>
      <c r="J166" s="38"/>
      <c r="K166" s="38"/>
      <c r="L166" s="38"/>
      <c r="M166" s="38"/>
      <c r="N166" s="38"/>
      <c r="O166" s="38"/>
    </row>
    <row r="167" spans="3:15">
      <c r="C167" s="39" t="s">
        <v>1767</v>
      </c>
      <c r="D167" s="38"/>
      <c r="E167" s="38"/>
      <c r="F167" s="38"/>
      <c r="G167" s="38"/>
      <c r="H167" s="38"/>
      <c r="I167" s="38"/>
      <c r="J167" s="38"/>
      <c r="K167" s="38"/>
      <c r="L167" s="38"/>
      <c r="M167" s="38"/>
      <c r="N167" s="38"/>
      <c r="O167" s="38"/>
    </row>
    <row r="168" spans="3:15">
      <c r="C168" s="39" t="s">
        <v>1768</v>
      </c>
      <c r="D168" s="38"/>
      <c r="E168" s="38"/>
      <c r="F168" s="38"/>
      <c r="G168" s="38"/>
      <c r="H168" s="38"/>
      <c r="I168" s="38"/>
      <c r="J168" s="38"/>
      <c r="K168" s="38"/>
      <c r="L168" s="38"/>
      <c r="M168" s="38"/>
      <c r="N168" s="38"/>
      <c r="O168" s="38"/>
    </row>
    <row r="169" spans="3:15">
      <c r="C169" s="39" t="s">
        <v>1769</v>
      </c>
      <c r="D169" s="38"/>
      <c r="E169" s="38"/>
      <c r="F169" s="38"/>
      <c r="G169" s="38"/>
      <c r="H169" s="38"/>
      <c r="I169" s="38"/>
      <c r="J169" s="38"/>
      <c r="K169" s="38"/>
      <c r="L169" s="38"/>
      <c r="M169" s="38"/>
      <c r="N169" s="38"/>
      <c r="O169" s="38"/>
    </row>
    <row r="170" spans="3:15">
      <c r="C170" s="39"/>
      <c r="D170" s="38"/>
      <c r="E170" s="38"/>
      <c r="F170" s="38"/>
      <c r="G170" s="38"/>
      <c r="H170" s="38"/>
      <c r="I170" s="38"/>
      <c r="J170" s="38"/>
      <c r="K170" s="38"/>
      <c r="L170" s="38"/>
      <c r="M170" s="38"/>
      <c r="N170" s="38"/>
      <c r="O170" s="38"/>
    </row>
    <row r="171" spans="3:15" ht="14.5">
      <c r="C171" s="45" t="s">
        <v>1770</v>
      </c>
      <c r="D171" s="38"/>
      <c r="E171" s="38"/>
      <c r="F171" s="38"/>
      <c r="G171" s="38"/>
      <c r="H171" s="38"/>
      <c r="I171" s="38"/>
      <c r="J171" s="38"/>
      <c r="K171" s="38"/>
      <c r="L171" s="38"/>
      <c r="M171" s="38"/>
      <c r="N171" s="38"/>
      <c r="O171" s="38"/>
    </row>
    <row r="172" spans="3:15">
      <c r="C172" s="39" t="s">
        <v>1771</v>
      </c>
      <c r="D172" s="38"/>
      <c r="E172" s="38"/>
      <c r="F172" s="38"/>
      <c r="G172" s="38"/>
      <c r="H172" s="38"/>
      <c r="I172" s="38"/>
      <c r="J172" s="38"/>
      <c r="K172" s="38"/>
      <c r="L172" s="38"/>
      <c r="M172" s="38"/>
      <c r="N172" s="38"/>
      <c r="O172" s="38"/>
    </row>
    <row r="173" spans="3:15">
      <c r="C173" s="39" t="s">
        <v>1772</v>
      </c>
      <c r="D173" s="38"/>
      <c r="E173" s="38"/>
      <c r="F173" s="38"/>
      <c r="G173" s="38"/>
      <c r="H173" s="38"/>
      <c r="I173" s="38"/>
      <c r="J173" s="38"/>
      <c r="K173" s="38"/>
      <c r="L173" s="38"/>
      <c r="M173" s="38"/>
      <c r="N173" s="38"/>
      <c r="O173" s="38"/>
    </row>
    <row r="174" spans="3:15">
      <c r="C174" s="39"/>
      <c r="D174" s="38"/>
      <c r="E174" s="38"/>
      <c r="F174" s="38"/>
      <c r="G174" s="38"/>
      <c r="H174" s="38"/>
      <c r="I174" s="38"/>
      <c r="J174" s="38"/>
      <c r="K174" s="38"/>
      <c r="L174" s="38"/>
      <c r="M174" s="38"/>
      <c r="N174" s="38"/>
      <c r="O174" s="38"/>
    </row>
    <row r="175" spans="3:15" ht="14.5">
      <c r="C175" s="45" t="s">
        <v>1773</v>
      </c>
      <c r="D175" s="38"/>
      <c r="E175" s="38"/>
      <c r="F175" s="38"/>
      <c r="G175" s="38"/>
      <c r="H175" s="38"/>
      <c r="I175" s="38"/>
      <c r="J175" s="38"/>
      <c r="K175" s="38"/>
      <c r="L175" s="38"/>
      <c r="M175" s="38"/>
      <c r="N175" s="38"/>
      <c r="O175" s="38"/>
    </row>
    <row r="176" spans="3:15">
      <c r="C176" s="39" t="s">
        <v>1774</v>
      </c>
      <c r="D176" s="38"/>
      <c r="E176" s="38"/>
      <c r="F176" s="38"/>
      <c r="G176" s="38"/>
      <c r="H176" s="38"/>
      <c r="I176" s="38"/>
      <c r="J176" s="38"/>
      <c r="K176" s="38"/>
      <c r="L176" s="38"/>
      <c r="M176" s="38"/>
      <c r="N176" s="38"/>
      <c r="O176" s="38"/>
    </row>
    <row r="177" spans="3:17">
      <c r="C177" s="39" t="s">
        <v>1775</v>
      </c>
      <c r="D177" s="38"/>
      <c r="E177" s="38"/>
      <c r="F177" s="38"/>
      <c r="G177" s="38"/>
      <c r="H177" s="38"/>
      <c r="I177" s="38"/>
      <c r="J177" s="38"/>
      <c r="K177" s="38"/>
      <c r="L177" s="38"/>
      <c r="M177" s="38"/>
      <c r="N177" s="38"/>
      <c r="O177" s="38"/>
    </row>
    <row r="178" spans="3:17">
      <c r="C178" s="39"/>
      <c r="D178" s="38"/>
      <c r="E178" s="38"/>
      <c r="F178" s="38"/>
      <c r="G178" s="38"/>
      <c r="H178" s="38"/>
      <c r="I178" s="38"/>
      <c r="J178" s="38"/>
      <c r="K178" s="38"/>
      <c r="L178" s="38"/>
      <c r="M178" s="38"/>
      <c r="N178" s="38"/>
      <c r="O178" s="38"/>
    </row>
    <row r="179" spans="3:17" ht="14.5">
      <c r="C179" s="45" t="s">
        <v>1776</v>
      </c>
      <c r="D179" s="38"/>
      <c r="E179" s="38"/>
      <c r="F179" s="38"/>
      <c r="G179" s="38"/>
      <c r="H179" s="38"/>
      <c r="I179" s="38"/>
      <c r="J179" s="38"/>
      <c r="K179" s="38"/>
      <c r="L179" s="38"/>
      <c r="M179" s="38"/>
      <c r="N179" s="38"/>
      <c r="O179" s="38"/>
    </row>
    <row r="180" spans="3:17">
      <c r="C180" s="39" t="s">
        <v>1777</v>
      </c>
      <c r="D180" s="38"/>
      <c r="E180" s="38"/>
      <c r="F180" s="38"/>
      <c r="G180" s="38"/>
      <c r="H180" s="38"/>
      <c r="I180" s="38"/>
      <c r="J180" s="38"/>
      <c r="K180" s="38"/>
      <c r="L180" s="38"/>
      <c r="M180" s="38"/>
      <c r="N180" s="38"/>
      <c r="O180" s="38"/>
    </row>
    <row r="181" spans="3:17">
      <c r="C181" s="39" t="s">
        <v>1778</v>
      </c>
      <c r="D181" s="38"/>
      <c r="E181" s="38"/>
      <c r="F181" s="38"/>
      <c r="G181" s="38"/>
      <c r="H181" s="38"/>
      <c r="I181" s="38"/>
      <c r="J181" s="38"/>
      <c r="K181" s="38"/>
      <c r="L181" s="38"/>
      <c r="M181" s="38"/>
      <c r="N181" s="38"/>
      <c r="O181" s="38"/>
    </row>
    <row r="182" spans="3:17">
      <c r="C182" s="38"/>
      <c r="D182" s="38"/>
      <c r="E182" s="38"/>
      <c r="F182" s="38"/>
      <c r="G182" s="38"/>
      <c r="H182" s="38"/>
      <c r="I182" s="38"/>
      <c r="J182" s="38"/>
      <c r="K182" s="38"/>
      <c r="L182" s="38"/>
      <c r="M182" s="38"/>
      <c r="N182" s="38"/>
      <c r="O182" s="38"/>
    </row>
    <row r="183" spans="3:17">
      <c r="C183" s="39" t="s">
        <v>1779</v>
      </c>
      <c r="D183" s="38"/>
      <c r="E183" s="38"/>
      <c r="F183" s="38"/>
      <c r="G183" s="38"/>
      <c r="H183" s="38"/>
      <c r="I183" s="38"/>
      <c r="J183" s="38"/>
      <c r="K183" s="38"/>
      <c r="L183" s="38"/>
      <c r="M183" s="38"/>
      <c r="N183" s="38"/>
      <c r="O183" s="38"/>
    </row>
    <row r="184" spans="3:17">
      <c r="C184" s="28"/>
      <c r="D184" s="18"/>
      <c r="E184" s="18"/>
      <c r="F184" s="18"/>
      <c r="G184" s="18"/>
      <c r="H184" s="18"/>
      <c r="I184" s="18"/>
      <c r="J184" s="18"/>
      <c r="K184" s="18"/>
      <c r="L184" s="18"/>
      <c r="M184" s="18"/>
      <c r="N184" s="18"/>
      <c r="O184" s="18"/>
      <c r="P184" s="18"/>
      <c r="Q184" s="18"/>
    </row>
    <row r="185" spans="3:17" ht="14.5">
      <c r="C185" s="49"/>
      <c r="D185" s="18"/>
      <c r="E185" s="18"/>
      <c r="F185" s="18"/>
      <c r="G185" s="18"/>
      <c r="H185" s="18"/>
      <c r="I185" s="18"/>
      <c r="J185" s="18"/>
      <c r="K185" s="18"/>
      <c r="L185" s="18"/>
      <c r="M185" s="18"/>
      <c r="N185" s="18"/>
      <c r="O185" s="18"/>
      <c r="P185" s="18"/>
      <c r="Q185" s="18"/>
    </row>
    <row r="186" spans="3:17">
      <c r="C186" s="28"/>
      <c r="D186" s="18"/>
      <c r="E186" s="18"/>
      <c r="F186" s="18"/>
      <c r="G186" s="18"/>
      <c r="H186" s="18"/>
      <c r="I186" s="18"/>
      <c r="J186" s="18"/>
      <c r="K186" s="18"/>
      <c r="L186" s="18"/>
      <c r="M186" s="18"/>
      <c r="N186" s="18"/>
      <c r="O186" s="18"/>
      <c r="P186" s="18"/>
      <c r="Q186" s="18"/>
    </row>
    <row r="187" spans="3:17">
      <c r="C187" s="28"/>
      <c r="D187" s="18"/>
      <c r="E187" s="18"/>
      <c r="F187" s="18"/>
      <c r="G187" s="18"/>
      <c r="H187" s="18"/>
      <c r="I187" s="18"/>
      <c r="J187" s="18"/>
      <c r="K187" s="18"/>
      <c r="L187" s="18"/>
      <c r="M187" s="18"/>
      <c r="N187" s="18"/>
      <c r="O187" s="18"/>
      <c r="P187" s="18"/>
      <c r="Q187" s="18"/>
    </row>
    <row r="188" spans="3:17">
      <c r="C188" s="18"/>
      <c r="D188" s="18"/>
      <c r="E188" s="18"/>
      <c r="F188" s="18"/>
      <c r="G188" s="18"/>
      <c r="H188" s="18"/>
      <c r="I188" s="18"/>
      <c r="J188" s="18"/>
      <c r="K188" s="18"/>
      <c r="L188" s="18"/>
      <c r="M188" s="18"/>
      <c r="N188" s="18"/>
      <c r="O188" s="18"/>
      <c r="P188" s="18"/>
      <c r="Q188" s="18"/>
    </row>
    <row r="189" spans="3:17">
      <c r="C189" s="18"/>
      <c r="D189" s="18"/>
      <c r="E189" s="18"/>
      <c r="F189" s="18"/>
      <c r="G189" s="18"/>
      <c r="H189" s="18"/>
      <c r="I189" s="18"/>
      <c r="J189" s="18"/>
      <c r="K189" s="18"/>
      <c r="L189" s="18"/>
      <c r="M189" s="18"/>
      <c r="N189" s="18"/>
      <c r="O189" s="18"/>
      <c r="P189" s="18"/>
      <c r="Q189" s="18"/>
    </row>
    <row r="190" spans="3:17">
      <c r="C190" s="18"/>
      <c r="D190" s="18"/>
      <c r="E190" s="18"/>
      <c r="F190" s="18"/>
      <c r="G190" s="18"/>
      <c r="H190" s="18"/>
      <c r="I190" s="18"/>
      <c r="J190" s="18"/>
      <c r="K190" s="18"/>
      <c r="L190" s="18"/>
      <c r="M190" s="18"/>
      <c r="N190" s="18"/>
      <c r="O190" s="18"/>
      <c r="P190" s="18"/>
      <c r="Q190" s="18"/>
    </row>
    <row r="191" spans="3:17">
      <c r="C191" s="18"/>
      <c r="D191" s="18"/>
      <c r="E191" s="18"/>
      <c r="F191" s="18"/>
      <c r="G191" s="18"/>
      <c r="H191" s="18"/>
      <c r="I191" s="18"/>
      <c r="J191" s="18"/>
      <c r="K191" s="18"/>
      <c r="L191" s="18"/>
      <c r="M191" s="18"/>
      <c r="N191" s="18"/>
      <c r="O191" s="18"/>
      <c r="P191" s="18"/>
      <c r="Q191" s="18"/>
    </row>
    <row r="192" spans="3:17">
      <c r="C192" s="18"/>
      <c r="D192" s="18"/>
      <c r="E192" s="18"/>
      <c r="F192" s="18"/>
      <c r="G192" s="18"/>
      <c r="H192" s="18"/>
      <c r="I192" s="18"/>
      <c r="J192" s="18"/>
      <c r="K192" s="18"/>
      <c r="L192" s="18"/>
      <c r="M192" s="18"/>
      <c r="N192" s="18"/>
      <c r="O192" s="18"/>
      <c r="P192" s="18"/>
      <c r="Q192" s="18"/>
    </row>
    <row r="193" spans="3:17">
      <c r="C193" s="18"/>
      <c r="D193" s="18"/>
      <c r="E193" s="18"/>
      <c r="F193" s="18"/>
      <c r="G193" s="18"/>
      <c r="H193" s="18"/>
      <c r="I193" s="18"/>
      <c r="J193" s="18"/>
      <c r="K193" s="18"/>
      <c r="L193" s="18"/>
      <c r="M193" s="18"/>
      <c r="N193" s="18"/>
      <c r="O193" s="18"/>
      <c r="P193" s="18"/>
      <c r="Q193" s="18"/>
    </row>
  </sheetData>
  <hyperlinks>
    <hyperlink ref="C165" r:id="rId1" display="Department for Education. 16-18 exam and student measures CSV: A level and other 16 to 18 results: 2018 to 20119 (revised)" xr:uid="{FE7CD840-54C0-44C0-B120-324A6845B5AA}"/>
    <hyperlink ref="C171" r:id="rId2" xr:uid="{55E4F697-8E84-4A2B-8928-7F14FD149217}"/>
    <hyperlink ref="C175" r:id="rId3" display="Welsh Government. 2017-18 A level entries and results (pupils aged 17 only) by subject group" xr:uid="{F63E515F-F378-4C9F-8E94-A02C512799B3}"/>
    <hyperlink ref="C179" r:id="rId4" xr:uid="{6F90C0D2-57B4-4871-B70F-C2F826B00798}"/>
  </hyperlinks>
  <pageMargins left="0.7" right="0.7" top="0.75" bottom="0.75" header="0.51180555555555496" footer="0.51180555555555496"/>
  <pageSetup paperSize="0" firstPageNumber="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10" zoomScaleNormal="100" workbookViewId="0">
      <selection activeCell="B25" sqref="B25"/>
    </sheetView>
  </sheetViews>
  <sheetFormatPr defaultColWidth="8.81640625" defaultRowHeight="14.5"/>
  <cols>
    <col min="2" max="2" width="39.1796875" customWidth="1"/>
    <col min="3" max="3" width="20.7265625" bestFit="1" customWidth="1"/>
    <col min="4" max="4" width="15.453125" bestFit="1" customWidth="1"/>
    <col min="5" max="5" width="14.81640625" customWidth="1"/>
    <col min="6" max="6" width="10.81640625"/>
    <col min="7" max="8" width="13.1796875"/>
    <col min="9" max="1026" width="8.1796875"/>
  </cols>
  <sheetData>
    <row r="1" spans="1:12">
      <c r="A1" s="155"/>
      <c r="B1" s="156" t="s">
        <v>16</v>
      </c>
      <c r="C1" s="155"/>
      <c r="D1" s="155"/>
      <c r="E1" s="155"/>
      <c r="F1" s="155"/>
      <c r="G1" s="155"/>
      <c r="H1" s="155"/>
      <c r="I1" s="153"/>
      <c r="J1" s="153"/>
      <c r="K1" s="153"/>
      <c r="L1" s="153"/>
    </row>
    <row r="2" spans="1:12" ht="15" thickBot="1">
      <c r="A2" s="155"/>
      <c r="B2" s="155"/>
      <c r="C2" s="155"/>
      <c r="D2" s="155"/>
      <c r="E2" s="155"/>
      <c r="F2" s="155"/>
      <c r="G2" s="155"/>
      <c r="H2" s="155"/>
      <c r="I2" s="153"/>
      <c r="J2" s="153"/>
      <c r="K2" s="153"/>
      <c r="L2" s="153"/>
    </row>
    <row r="3" spans="1:12" ht="15" thickBot="1">
      <c r="A3" s="155"/>
      <c r="B3" s="74" t="s">
        <v>0</v>
      </c>
      <c r="C3" s="105" t="s">
        <v>17</v>
      </c>
      <c r="D3" s="102" t="s">
        <v>2</v>
      </c>
      <c r="E3" s="77" t="s">
        <v>18</v>
      </c>
      <c r="F3" s="78"/>
      <c r="G3" s="155"/>
      <c r="H3" s="155"/>
      <c r="I3" s="153"/>
      <c r="J3" s="153"/>
      <c r="K3" s="153"/>
      <c r="L3" s="153"/>
    </row>
    <row r="4" spans="1:12">
      <c r="A4" s="155"/>
      <c r="B4" s="79" t="s">
        <v>6</v>
      </c>
      <c r="C4" s="80">
        <v>780</v>
      </c>
      <c r="D4" s="106">
        <v>0.02</v>
      </c>
      <c r="E4" s="81">
        <f>C4*1000000/'1 of 9'!C3</f>
        <v>162.35966036856891</v>
      </c>
      <c r="F4" s="78"/>
      <c r="G4" s="155"/>
      <c r="H4" s="155"/>
      <c r="I4" s="153"/>
      <c r="J4" s="153"/>
      <c r="K4" s="153"/>
      <c r="L4" s="153"/>
    </row>
    <row r="5" spans="1:12">
      <c r="A5" s="155"/>
      <c r="B5" s="82" t="s">
        <v>7</v>
      </c>
      <c r="C5" s="83">
        <v>2950</v>
      </c>
      <c r="D5" s="107">
        <v>0.08</v>
      </c>
      <c r="E5" s="84">
        <f>C5*1000000/'1 of 9'!C4</f>
        <v>475.71330387888565</v>
      </c>
      <c r="F5" s="155"/>
      <c r="G5" s="85"/>
      <c r="H5" s="86"/>
      <c r="I5" s="153"/>
      <c r="J5" s="153"/>
      <c r="K5" s="153"/>
      <c r="L5" s="153"/>
    </row>
    <row r="6" spans="1:12">
      <c r="A6" s="155"/>
      <c r="B6" s="82" t="s">
        <v>14</v>
      </c>
      <c r="C6" s="83">
        <v>1641</v>
      </c>
      <c r="D6" s="108">
        <v>0.04</v>
      </c>
      <c r="E6" s="84">
        <f>C6*1000000/'1 of 9'!C5</f>
        <v>184.21475960984191</v>
      </c>
      <c r="F6" s="155"/>
      <c r="G6" s="85"/>
      <c r="H6" s="86"/>
      <c r="I6" s="153"/>
      <c r="J6" s="153"/>
      <c r="K6" s="154"/>
      <c r="L6" s="154"/>
    </row>
    <row r="7" spans="1:12">
      <c r="A7" s="155"/>
      <c r="B7" s="82" t="s">
        <v>3</v>
      </c>
      <c r="C7" s="83">
        <v>2209</v>
      </c>
      <c r="D7" s="108">
        <v>0.06</v>
      </c>
      <c r="E7" s="84">
        <f>C7*1000000/'1 of 9'!C6</f>
        <v>831.10445090482779</v>
      </c>
      <c r="F7" s="155"/>
      <c r="G7" s="85"/>
      <c r="H7" s="86"/>
      <c r="I7" s="153"/>
      <c r="J7" s="153"/>
      <c r="K7" s="154"/>
      <c r="L7" s="154"/>
    </row>
    <row r="8" spans="1:12">
      <c r="A8" s="155"/>
      <c r="B8" s="82" t="s">
        <v>13</v>
      </c>
      <c r="C8" s="83">
        <v>3285</v>
      </c>
      <c r="D8" s="108">
        <v>0.09</v>
      </c>
      <c r="E8" s="84">
        <f>C8*1000000/'1 of 9'!C7</f>
        <v>450.48794632761815</v>
      </c>
      <c r="F8" s="155"/>
      <c r="G8" s="85"/>
      <c r="H8" s="86"/>
      <c r="I8" s="153"/>
      <c r="J8" s="153"/>
      <c r="K8" s="153"/>
      <c r="L8" s="153"/>
    </row>
    <row r="9" spans="1:12">
      <c r="A9" s="155"/>
      <c r="B9" s="82" t="s">
        <v>4</v>
      </c>
      <c r="C9" s="83">
        <v>6598</v>
      </c>
      <c r="D9" s="108">
        <v>0.18</v>
      </c>
      <c r="E9" s="84">
        <f>C9*1000000/'1 of 9'!C8</f>
        <v>3506.5137292395307</v>
      </c>
      <c r="F9" s="155"/>
      <c r="G9" s="85"/>
      <c r="H9" s="86"/>
      <c r="I9" s="153"/>
      <c r="J9" s="153"/>
      <c r="K9" s="153"/>
      <c r="L9" s="153"/>
    </row>
    <row r="10" spans="1:12">
      <c r="A10" s="155"/>
      <c r="B10" s="82" t="s">
        <v>5</v>
      </c>
      <c r="C10" s="83">
        <v>5886</v>
      </c>
      <c r="D10" s="108">
        <v>0.16</v>
      </c>
      <c r="E10" s="84">
        <f>C10*1000000/'1 of 9'!C9</f>
        <v>1082.3633254261599</v>
      </c>
      <c r="F10" s="155"/>
      <c r="G10" s="85"/>
      <c r="H10" s="86"/>
      <c r="I10" s="153"/>
      <c r="J10" s="153"/>
      <c r="K10" s="153"/>
      <c r="L10" s="153"/>
    </row>
    <row r="11" spans="1:12">
      <c r="A11" s="155"/>
      <c r="B11" s="82" t="s">
        <v>10</v>
      </c>
      <c r="C11" s="83">
        <v>7029</v>
      </c>
      <c r="D11" s="108">
        <v>0.19</v>
      </c>
      <c r="E11" s="84">
        <f>C11*1000000/'1 of 9'!C10</f>
        <v>769.57396433508052</v>
      </c>
      <c r="F11" s="155"/>
      <c r="G11" s="85"/>
      <c r="H11" s="86"/>
      <c r="I11" s="153"/>
      <c r="J11" s="153"/>
      <c r="K11" s="153"/>
      <c r="L11" s="153"/>
    </row>
    <row r="12" spans="1:12">
      <c r="A12" s="155"/>
      <c r="B12" s="82" t="s">
        <v>11</v>
      </c>
      <c r="C12" s="83">
        <v>2483</v>
      </c>
      <c r="D12" s="108">
        <v>7.0000000000000007E-2</v>
      </c>
      <c r="E12" s="84">
        <f>C12*1000000/'1 of 9'!C11</f>
        <v>443.41384011921991</v>
      </c>
      <c r="F12" s="155"/>
      <c r="G12" s="85"/>
      <c r="H12" s="86"/>
      <c r="I12" s="153"/>
      <c r="J12" s="153"/>
      <c r="K12" s="153"/>
      <c r="L12" s="153"/>
    </row>
    <row r="13" spans="1:12">
      <c r="A13" s="155"/>
      <c r="B13" s="82"/>
      <c r="C13" s="87"/>
      <c r="D13" s="109"/>
      <c r="E13" s="84"/>
      <c r="F13" s="155"/>
      <c r="G13" s="85"/>
      <c r="H13" s="86"/>
      <c r="I13" s="153"/>
      <c r="J13" s="153"/>
      <c r="K13" s="153"/>
      <c r="L13" s="153"/>
    </row>
    <row r="14" spans="1:12">
      <c r="A14" s="155"/>
      <c r="B14" s="82" t="s">
        <v>12</v>
      </c>
      <c r="C14" s="83">
        <v>786</v>
      </c>
      <c r="D14" s="108">
        <v>0.02</v>
      </c>
      <c r="E14" s="84">
        <f>C14*1000000/'1 of 9'!C13</f>
        <v>133.20324832898558</v>
      </c>
      <c r="F14" s="155"/>
      <c r="G14" s="85"/>
      <c r="H14" s="86"/>
      <c r="I14" s="153"/>
      <c r="J14" s="153"/>
      <c r="K14" s="153"/>
      <c r="L14" s="153"/>
    </row>
    <row r="15" spans="1:12" ht="14.25" customHeight="1">
      <c r="A15" s="155"/>
      <c r="B15" s="82" t="s">
        <v>9</v>
      </c>
      <c r="C15" s="83">
        <v>2706</v>
      </c>
      <c r="D15" s="108">
        <v>7.0000000000000007E-2</v>
      </c>
      <c r="E15" s="84">
        <f>C15*1000000/'1 of 9'!C14</f>
        <v>493.83031472101601</v>
      </c>
      <c r="F15" s="155"/>
      <c r="G15" s="85"/>
      <c r="H15" s="86"/>
      <c r="I15" s="153"/>
      <c r="J15" s="153"/>
      <c r="K15" s="153"/>
      <c r="L15" s="153"/>
    </row>
    <row r="16" spans="1:12" s="3" customFormat="1" ht="15" thickBot="1">
      <c r="A16" s="88"/>
      <c r="B16" s="89" t="s">
        <v>8</v>
      </c>
      <c r="C16" s="90">
        <v>715</v>
      </c>
      <c r="D16" s="110">
        <v>0.02</v>
      </c>
      <c r="E16" s="91" t="e">
        <f>C16*1000000/'1 of 9'!C15</f>
        <v>#DIV/0!</v>
      </c>
      <c r="F16" s="103"/>
      <c r="G16" s="88"/>
      <c r="H16" s="88"/>
    </row>
    <row r="17" spans="1:8">
      <c r="A17" s="155"/>
      <c r="B17" s="92" t="s">
        <v>19</v>
      </c>
      <c r="C17" s="98" t="s">
        <v>20</v>
      </c>
      <c r="D17" s="93">
        <v>1</v>
      </c>
      <c r="E17" s="104"/>
      <c r="F17" s="155"/>
      <c r="G17" s="155"/>
      <c r="H17" s="155"/>
    </row>
    <row r="18" spans="1:8">
      <c r="A18" s="155"/>
      <c r="B18" s="94" t="s">
        <v>21</v>
      </c>
      <c r="C18" s="95">
        <f>AVERAGE(C5:C16)</f>
        <v>3298.909090909091</v>
      </c>
      <c r="D18" s="96">
        <f>AVERAGE(D5:D16)</f>
        <v>8.9090909090909109E-2</v>
      </c>
      <c r="E18" s="97" t="e">
        <f>AVERAGE(E5:E16)</f>
        <v>#DIV/0!</v>
      </c>
      <c r="F18" s="155"/>
      <c r="G18" s="155"/>
      <c r="H18" s="155"/>
    </row>
    <row r="19" spans="1:8">
      <c r="A19" s="155"/>
      <c r="B19" s="94" t="s">
        <v>22</v>
      </c>
      <c r="C19" s="95">
        <f>MIN(C5:C15)</f>
        <v>786</v>
      </c>
      <c r="D19" s="96">
        <f>MIN(D5:D16)</f>
        <v>0.02</v>
      </c>
      <c r="E19" s="97" t="e">
        <f>MIN(E5:E16)</f>
        <v>#DIV/0!</v>
      </c>
      <c r="F19" s="155"/>
      <c r="G19" s="155"/>
      <c r="H19" s="155"/>
    </row>
    <row r="20" spans="1:8">
      <c r="A20" s="155"/>
      <c r="B20" s="94" t="s">
        <v>23</v>
      </c>
      <c r="C20" s="95">
        <f>MAX(C5:C16)</f>
        <v>7029</v>
      </c>
      <c r="D20" s="96">
        <f>MAX(D5:D16)</f>
        <v>0.19</v>
      </c>
      <c r="E20" s="97" t="e">
        <f>MAX(E5:E16)</f>
        <v>#DIV/0!</v>
      </c>
      <c r="F20" s="155"/>
      <c r="G20" s="155"/>
      <c r="H20" s="155"/>
    </row>
    <row r="21" spans="1:8">
      <c r="A21" s="155"/>
      <c r="B21" s="155"/>
      <c r="C21" s="155"/>
      <c r="D21" s="155"/>
      <c r="E21" s="155"/>
      <c r="F21" s="155"/>
      <c r="G21" s="155"/>
      <c r="H21" s="155"/>
    </row>
    <row r="22" spans="1:8">
      <c r="A22" s="155"/>
      <c r="B22" s="155"/>
      <c r="C22" s="155"/>
      <c r="D22" s="155"/>
      <c r="E22" s="155"/>
      <c r="F22" s="155"/>
      <c r="G22" s="155"/>
      <c r="H22" s="155"/>
    </row>
    <row r="23" spans="1:8">
      <c r="A23" s="155"/>
      <c r="B23" s="73" t="s">
        <v>24</v>
      </c>
      <c r="C23" s="155"/>
      <c r="D23" s="155"/>
      <c r="E23" s="155"/>
      <c r="F23" s="155"/>
      <c r="G23" s="155"/>
      <c r="H23" s="155"/>
    </row>
    <row r="24" spans="1:8">
      <c r="A24" s="155"/>
      <c r="B24" s="73"/>
      <c r="C24" s="155"/>
      <c r="D24" s="155"/>
      <c r="E24" s="155"/>
      <c r="F24" s="155"/>
      <c r="G24" s="155"/>
      <c r="H24" s="155"/>
    </row>
    <row r="25" spans="1:8">
      <c r="A25" s="155"/>
      <c r="B25" s="73" t="s">
        <v>25</v>
      </c>
      <c r="C25" s="155"/>
      <c r="D25" s="155"/>
      <c r="E25" s="155"/>
      <c r="F25" s="155"/>
      <c r="G25" s="155"/>
      <c r="H25" s="155"/>
    </row>
    <row r="26" spans="1:8">
      <c r="A26" s="155"/>
      <c r="B26" s="73"/>
      <c r="C26" s="155"/>
      <c r="D26" s="155"/>
      <c r="E26" s="155"/>
      <c r="F26" s="155"/>
      <c r="G26" s="155"/>
      <c r="H26" s="155"/>
    </row>
    <row r="27" spans="1:8">
      <c r="A27" s="155"/>
      <c r="B27" s="73" t="s">
        <v>26</v>
      </c>
      <c r="C27" s="155"/>
      <c r="D27" s="155"/>
      <c r="E27" s="155"/>
      <c r="F27" s="155"/>
      <c r="G27" s="155"/>
      <c r="H27" s="155"/>
    </row>
    <row r="28" spans="1:8">
      <c r="A28" s="155"/>
      <c r="B28" s="155"/>
      <c r="C28" s="155"/>
      <c r="D28" s="155"/>
      <c r="E28" s="155"/>
      <c r="F28" s="155"/>
      <c r="G28" s="155"/>
      <c r="H28" s="155"/>
    </row>
    <row r="29" spans="1:8">
      <c r="A29" s="155"/>
      <c r="B29" s="155"/>
      <c r="C29" s="155"/>
      <c r="D29" s="155"/>
      <c r="E29" s="155"/>
      <c r="F29" s="155"/>
      <c r="G29" s="155"/>
      <c r="H29" s="155"/>
    </row>
    <row r="30" spans="1:8">
      <c r="A30" s="155"/>
      <c r="B30" s="155"/>
      <c r="C30" s="155"/>
      <c r="D30" s="155"/>
      <c r="E30" s="155"/>
      <c r="F30" s="155"/>
      <c r="G30" s="155"/>
      <c r="H30" s="155"/>
    </row>
    <row r="31" spans="1:8">
      <c r="A31" s="153"/>
      <c r="B31" s="34"/>
      <c r="C31" s="33"/>
      <c r="D31" s="32"/>
      <c r="E31" s="153"/>
      <c r="F31" s="153"/>
      <c r="G31" s="153"/>
      <c r="H31" s="153"/>
    </row>
    <row r="34" spans="3:5">
      <c r="C34" s="34"/>
      <c r="D34" s="153"/>
      <c r="E34" s="153"/>
    </row>
    <row r="35" spans="3:5">
      <c r="C35" s="34"/>
      <c r="D35" s="153"/>
      <c r="E35" s="153"/>
    </row>
    <row r="36" spans="3:5">
      <c r="C36" s="154"/>
      <c r="D36" s="33"/>
      <c r="E36" s="32"/>
    </row>
  </sheetData>
  <pageMargins left="0.7" right="0.7" top="0.75" bottom="0.7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zoomScale="85" zoomScaleNormal="85" workbookViewId="0">
      <selection activeCell="J16" sqref="J16"/>
    </sheetView>
  </sheetViews>
  <sheetFormatPr defaultColWidth="8.81640625" defaultRowHeight="14.5"/>
  <cols>
    <col min="2" max="2" width="30.81640625" bestFit="1" customWidth="1"/>
    <col min="4" max="4" width="11" customWidth="1"/>
    <col min="6" max="6" width="11" customWidth="1"/>
    <col min="8" max="8" width="10.81640625" customWidth="1"/>
    <col min="10" max="10" width="11.1796875" customWidth="1"/>
  </cols>
  <sheetData>
    <row r="1" spans="1:14">
      <c r="A1" s="155"/>
      <c r="B1" s="70" t="s">
        <v>27</v>
      </c>
      <c r="C1" s="155"/>
      <c r="D1" s="155"/>
      <c r="E1" s="155"/>
      <c r="F1" s="155"/>
      <c r="G1" s="155"/>
      <c r="H1" s="155"/>
      <c r="I1" s="155"/>
      <c r="J1" s="155"/>
      <c r="K1" s="155"/>
      <c r="L1" s="155"/>
      <c r="M1" s="155"/>
      <c r="N1" s="155"/>
    </row>
    <row r="2" spans="1:14" ht="29">
      <c r="A2" s="155"/>
      <c r="B2" s="136" t="s">
        <v>28</v>
      </c>
      <c r="C2" s="137" t="s">
        <v>29</v>
      </c>
      <c r="D2" s="137" t="s">
        <v>30</v>
      </c>
      <c r="E2" s="137" t="s">
        <v>31</v>
      </c>
      <c r="F2" s="137" t="s">
        <v>32</v>
      </c>
      <c r="G2" s="137" t="s">
        <v>2</v>
      </c>
      <c r="H2" s="143" t="s">
        <v>33</v>
      </c>
      <c r="I2" s="155"/>
      <c r="J2" s="155"/>
      <c r="K2" s="155"/>
      <c r="L2" s="155"/>
      <c r="M2" s="155"/>
      <c r="N2" s="155"/>
    </row>
    <row r="3" spans="1:14">
      <c r="A3" s="155"/>
      <c r="B3" s="138" t="s">
        <v>34</v>
      </c>
      <c r="C3" s="139">
        <v>6</v>
      </c>
      <c r="D3" s="140">
        <v>27</v>
      </c>
      <c r="E3" s="140">
        <v>66</v>
      </c>
      <c r="F3" s="140">
        <v>1</v>
      </c>
      <c r="G3" s="140">
        <v>10</v>
      </c>
      <c r="H3" s="145">
        <v>3730</v>
      </c>
      <c r="I3" s="155"/>
      <c r="J3" s="155"/>
      <c r="K3" s="155"/>
      <c r="L3" s="155"/>
      <c r="M3" s="155"/>
      <c r="N3" s="155"/>
    </row>
    <row r="4" spans="1:14">
      <c r="A4" s="155"/>
      <c r="B4" s="138" t="s">
        <v>35</v>
      </c>
      <c r="C4" s="139">
        <v>7</v>
      </c>
      <c r="D4" s="140">
        <v>36</v>
      </c>
      <c r="E4" s="140">
        <v>56</v>
      </c>
      <c r="F4" s="140">
        <v>1</v>
      </c>
      <c r="G4" s="140">
        <v>4</v>
      </c>
      <c r="H4" s="145">
        <v>1641</v>
      </c>
      <c r="I4" s="155"/>
      <c r="J4" s="155"/>
      <c r="K4" s="155"/>
      <c r="L4" s="155"/>
      <c r="M4" s="155"/>
      <c r="N4" s="155"/>
    </row>
    <row r="5" spans="1:14">
      <c r="A5" s="155"/>
      <c r="B5" s="138" t="s">
        <v>1781</v>
      </c>
      <c r="C5" s="139">
        <v>4</v>
      </c>
      <c r="D5" s="140">
        <v>16</v>
      </c>
      <c r="E5" s="140">
        <v>80</v>
      </c>
      <c r="F5" s="140">
        <v>0</v>
      </c>
      <c r="G5" s="140">
        <v>6</v>
      </c>
      <c r="H5" s="145">
        <v>2209</v>
      </c>
      <c r="I5" s="71"/>
      <c r="J5" s="71"/>
      <c r="K5" s="72"/>
      <c r="L5" s="71"/>
      <c r="M5" s="155"/>
      <c r="N5" s="155"/>
    </row>
    <row r="6" spans="1:14">
      <c r="A6" s="155"/>
      <c r="B6" s="138" t="s">
        <v>36</v>
      </c>
      <c r="C6" s="139">
        <v>2</v>
      </c>
      <c r="D6" s="140">
        <v>14</v>
      </c>
      <c r="E6" s="140">
        <v>84</v>
      </c>
      <c r="F6" s="140">
        <v>0</v>
      </c>
      <c r="G6" s="140">
        <v>9</v>
      </c>
      <c r="H6" s="145">
        <v>3285</v>
      </c>
      <c r="I6" s="73"/>
      <c r="J6" s="73"/>
      <c r="K6" s="73"/>
      <c r="L6" s="73"/>
      <c r="M6" s="155"/>
      <c r="N6" s="155"/>
    </row>
    <row r="7" spans="1:14">
      <c r="A7" s="155"/>
      <c r="B7" s="138" t="s">
        <v>37</v>
      </c>
      <c r="C7" s="139">
        <v>4</v>
      </c>
      <c r="D7" s="140">
        <v>14</v>
      </c>
      <c r="E7" s="140">
        <v>78</v>
      </c>
      <c r="F7" s="140">
        <v>4</v>
      </c>
      <c r="G7" s="140">
        <v>18</v>
      </c>
      <c r="H7" s="145">
        <v>6598</v>
      </c>
      <c r="I7" s="73"/>
      <c r="J7" s="73"/>
      <c r="K7" s="73"/>
      <c r="L7" s="73"/>
      <c r="M7" s="155"/>
      <c r="N7" s="155"/>
    </row>
    <row r="8" spans="1:14">
      <c r="A8" s="155"/>
      <c r="B8" s="138" t="s">
        <v>38</v>
      </c>
      <c r="C8" s="139">
        <v>10</v>
      </c>
      <c r="D8" s="140">
        <v>35</v>
      </c>
      <c r="E8" s="140">
        <v>49</v>
      </c>
      <c r="F8" s="140">
        <v>6</v>
      </c>
      <c r="G8" s="140">
        <v>16</v>
      </c>
      <c r="H8" s="145">
        <v>5886</v>
      </c>
      <c r="I8" s="73"/>
      <c r="J8" s="73"/>
      <c r="K8" s="73"/>
      <c r="L8" s="73"/>
      <c r="M8" s="155"/>
      <c r="N8" s="155"/>
    </row>
    <row r="9" spans="1:14">
      <c r="A9" s="155"/>
      <c r="B9" s="138" t="s">
        <v>39</v>
      </c>
      <c r="C9" s="139">
        <v>9</v>
      </c>
      <c r="D9" s="140">
        <v>18</v>
      </c>
      <c r="E9" s="140">
        <v>72</v>
      </c>
      <c r="F9" s="140">
        <v>1</v>
      </c>
      <c r="G9" s="140">
        <v>19</v>
      </c>
      <c r="H9" s="145">
        <v>7029</v>
      </c>
      <c r="I9" s="73"/>
      <c r="J9" s="73"/>
      <c r="K9" s="73"/>
      <c r="L9" s="73"/>
      <c r="M9" s="155"/>
      <c r="N9" s="155"/>
    </row>
    <row r="10" spans="1:14">
      <c r="A10" s="155"/>
      <c r="B10" s="138" t="s">
        <v>40</v>
      </c>
      <c r="C10" s="139">
        <v>11</v>
      </c>
      <c r="D10" s="140">
        <v>18</v>
      </c>
      <c r="E10" s="140">
        <v>71</v>
      </c>
      <c r="F10" s="140">
        <v>0</v>
      </c>
      <c r="G10" s="140">
        <v>7</v>
      </c>
      <c r="H10" s="145">
        <v>2483</v>
      </c>
      <c r="I10" s="73"/>
      <c r="J10" s="73"/>
      <c r="K10" s="73"/>
      <c r="L10" s="73"/>
      <c r="M10" s="155"/>
      <c r="N10" s="155"/>
    </row>
    <row r="11" spans="1:14">
      <c r="A11" s="155"/>
      <c r="B11" s="138" t="s">
        <v>41</v>
      </c>
      <c r="C11" s="139">
        <v>2</v>
      </c>
      <c r="D11" s="140">
        <v>44</v>
      </c>
      <c r="E11" s="140">
        <v>55</v>
      </c>
      <c r="F11" s="140" t="s">
        <v>42</v>
      </c>
      <c r="G11" s="140">
        <v>2</v>
      </c>
      <c r="H11" s="144">
        <v>786</v>
      </c>
      <c r="I11" s="155"/>
      <c r="J11" s="155"/>
      <c r="K11" s="155"/>
      <c r="L11" s="155"/>
      <c r="M11" s="155"/>
      <c r="N11" s="155"/>
    </row>
    <row r="12" spans="1:14">
      <c r="A12" s="155"/>
      <c r="B12" s="138" t="s">
        <v>43</v>
      </c>
      <c r="C12" s="139">
        <v>7</v>
      </c>
      <c r="D12" s="140">
        <v>42</v>
      </c>
      <c r="E12" s="140">
        <v>50</v>
      </c>
      <c r="F12" s="140">
        <v>1</v>
      </c>
      <c r="G12" s="140">
        <v>7</v>
      </c>
      <c r="H12" s="145">
        <v>2706</v>
      </c>
      <c r="I12" s="155"/>
      <c r="J12" s="155"/>
      <c r="K12" s="155"/>
      <c r="L12" s="155"/>
      <c r="M12" s="155"/>
      <c r="N12" s="155"/>
    </row>
    <row r="13" spans="1:14">
      <c r="A13" s="155"/>
      <c r="B13" s="138" t="s">
        <v>44</v>
      </c>
      <c r="C13" s="139">
        <v>2</v>
      </c>
      <c r="D13" s="140">
        <v>24</v>
      </c>
      <c r="E13" s="140">
        <v>73</v>
      </c>
      <c r="F13" s="140">
        <v>0</v>
      </c>
      <c r="G13" s="140">
        <v>2</v>
      </c>
      <c r="H13" s="144">
        <v>715</v>
      </c>
      <c r="I13" s="155"/>
      <c r="J13" s="155"/>
      <c r="K13" s="155"/>
      <c r="L13" s="155"/>
      <c r="M13" s="155"/>
      <c r="N13" s="155"/>
    </row>
    <row r="14" spans="1:14">
      <c r="A14" s="155"/>
      <c r="B14" s="141"/>
      <c r="C14" s="141"/>
      <c r="D14" s="141"/>
      <c r="E14" s="141"/>
      <c r="F14" s="141"/>
      <c r="G14" s="141"/>
      <c r="H14" s="155"/>
      <c r="I14" s="155"/>
      <c r="J14" s="155"/>
      <c r="K14" s="155"/>
      <c r="L14" s="155"/>
      <c r="M14" s="155"/>
      <c r="N14" s="155"/>
    </row>
    <row r="15" spans="1:14">
      <c r="A15" s="155"/>
      <c r="B15" s="142" t="s">
        <v>45</v>
      </c>
      <c r="C15" s="141"/>
      <c r="D15" s="141"/>
      <c r="E15" s="141"/>
      <c r="F15" s="141"/>
      <c r="G15" s="141">
        <v>100</v>
      </c>
      <c r="H15" s="65">
        <f>SUM(H3:H14)</f>
        <v>37068</v>
      </c>
      <c r="I15" s="155"/>
      <c r="J15" s="155"/>
      <c r="K15" s="155"/>
      <c r="L15" s="155"/>
      <c r="M15" s="155"/>
      <c r="N15" s="155"/>
    </row>
    <row r="20" spans="2:2">
      <c r="B20" s="158" t="s">
        <v>1782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tabSelected="1" zoomScale="70" zoomScaleNormal="70" workbookViewId="0">
      <selection activeCell="B25" sqref="B25"/>
    </sheetView>
  </sheetViews>
  <sheetFormatPr defaultColWidth="8.81640625" defaultRowHeight="14.5"/>
  <cols>
    <col min="2" max="2" width="23"/>
    <col min="3" max="3" width="43.1796875" bestFit="1" customWidth="1"/>
    <col min="4" max="4" width="33.81640625" bestFit="1" customWidth="1"/>
    <col min="5" max="1026" width="8.1796875"/>
  </cols>
  <sheetData>
    <row r="1" spans="1:5">
      <c r="A1" s="5"/>
      <c r="B1" s="5"/>
      <c r="C1" s="2"/>
      <c r="D1" s="7"/>
      <c r="E1" s="153"/>
    </row>
    <row r="2" spans="1:5">
      <c r="A2" s="5"/>
      <c r="B2" s="6" t="s">
        <v>46</v>
      </c>
      <c r="C2" s="2"/>
      <c r="D2" s="7"/>
      <c r="E2" s="5"/>
    </row>
    <row r="3" spans="1:5">
      <c r="A3" s="5"/>
      <c r="B3" s="5"/>
      <c r="C3" s="2"/>
      <c r="D3" s="7"/>
      <c r="E3" s="5"/>
    </row>
    <row r="4" spans="1:5">
      <c r="A4" s="5"/>
      <c r="B4" s="9" t="s">
        <v>47</v>
      </c>
      <c r="C4" s="14" t="s">
        <v>48</v>
      </c>
      <c r="D4" s="15" t="s">
        <v>49</v>
      </c>
      <c r="E4" s="5"/>
    </row>
    <row r="5" spans="1:5">
      <c r="A5" s="5"/>
      <c r="B5" s="9" t="s">
        <v>5</v>
      </c>
      <c r="C5" s="4">
        <v>122315</v>
      </c>
      <c r="D5" s="10">
        <v>0.19</v>
      </c>
      <c r="E5" s="5"/>
    </row>
    <row r="6" spans="1:5">
      <c r="A6" s="5"/>
      <c r="B6" s="9" t="s">
        <v>50</v>
      </c>
      <c r="C6" s="4">
        <v>92775</v>
      </c>
      <c r="D6" s="10">
        <v>0.19</v>
      </c>
      <c r="E6" s="5"/>
    </row>
    <row r="7" spans="1:5">
      <c r="A7" s="5"/>
      <c r="B7" s="9" t="s">
        <v>51</v>
      </c>
      <c r="C7" s="4">
        <v>42025</v>
      </c>
      <c r="D7" s="10">
        <v>0.05</v>
      </c>
      <c r="E7" s="5"/>
    </row>
    <row r="8" spans="1:5">
      <c r="A8" s="5"/>
      <c r="B8" s="9" t="s">
        <v>52</v>
      </c>
      <c r="C8" s="4">
        <v>51940</v>
      </c>
      <c r="D8" s="10">
        <v>0.13</v>
      </c>
      <c r="E8" s="5"/>
    </row>
    <row r="9" spans="1:5">
      <c r="A9" s="5"/>
      <c r="B9" s="9" t="s">
        <v>53</v>
      </c>
      <c r="C9" s="4">
        <v>37380</v>
      </c>
      <c r="D9" s="10">
        <v>0.04</v>
      </c>
      <c r="E9" s="5"/>
    </row>
    <row r="10" spans="1:5">
      <c r="A10" s="5"/>
      <c r="B10" s="9" t="s">
        <v>54</v>
      </c>
      <c r="C10" s="4">
        <v>29280</v>
      </c>
      <c r="D10" s="10">
        <v>7.0000000000000007E-2</v>
      </c>
      <c r="E10" s="5"/>
    </row>
    <row r="11" spans="1:5">
      <c r="A11" s="5"/>
      <c r="B11" s="9" t="s">
        <v>14</v>
      </c>
      <c r="C11" s="4">
        <v>30480</v>
      </c>
      <c r="D11" s="10">
        <v>0.05</v>
      </c>
      <c r="E11" s="5"/>
    </row>
    <row r="12" spans="1:5">
      <c r="A12" s="5"/>
      <c r="B12" s="9" t="s">
        <v>9</v>
      </c>
      <c r="C12" s="4">
        <v>35560</v>
      </c>
      <c r="D12" s="10">
        <v>0.15</v>
      </c>
      <c r="E12" s="5"/>
    </row>
    <row r="13" spans="1:5">
      <c r="A13" s="5"/>
      <c r="B13" s="9" t="s">
        <v>8</v>
      </c>
      <c r="C13" s="4">
        <v>7505</v>
      </c>
      <c r="D13" s="11" t="s">
        <v>55</v>
      </c>
      <c r="E13" s="5"/>
    </row>
    <row r="14" spans="1:5">
      <c r="A14" s="5"/>
      <c r="B14" s="9" t="s">
        <v>12</v>
      </c>
      <c r="C14" s="4">
        <v>15085</v>
      </c>
      <c r="D14" s="10">
        <v>0.02</v>
      </c>
      <c r="E14" s="5"/>
    </row>
    <row r="15" spans="1:5">
      <c r="A15" s="5"/>
      <c r="B15" s="5"/>
      <c r="C15" s="5"/>
      <c r="D15" s="5"/>
      <c r="E15" s="5"/>
    </row>
    <row r="16" spans="1:5">
      <c r="A16" s="5"/>
      <c r="B16" s="12" t="s">
        <v>56</v>
      </c>
      <c r="C16" s="5"/>
      <c r="D16" s="5"/>
      <c r="E16" s="5"/>
    </row>
    <row r="17" spans="1:4">
      <c r="A17" s="5"/>
      <c r="B17" s="13" t="s">
        <v>57</v>
      </c>
      <c r="C17" s="5"/>
      <c r="D17" s="5"/>
    </row>
    <row r="18" spans="1:4">
      <c r="A18" s="5"/>
      <c r="B18" s="13" t="s">
        <v>58</v>
      </c>
      <c r="C18" s="5"/>
      <c r="D18" s="5"/>
    </row>
    <row r="19" spans="1:4">
      <c r="A19" s="5"/>
      <c r="B19" s="13" t="s">
        <v>59</v>
      </c>
      <c r="C19" s="5"/>
      <c r="D19" s="5"/>
    </row>
    <row r="20" spans="1:4">
      <c r="A20" s="5"/>
      <c r="B20" s="5"/>
      <c r="C20" s="5"/>
      <c r="D20" s="5"/>
    </row>
    <row r="21" spans="1:4">
      <c r="A21" s="5"/>
      <c r="B21" s="12" t="s">
        <v>60</v>
      </c>
      <c r="C21" s="5"/>
      <c r="D21" s="5"/>
    </row>
    <row r="22" spans="1:4">
      <c r="A22" s="5"/>
      <c r="B22" s="13" t="s">
        <v>61</v>
      </c>
      <c r="C22" s="5"/>
      <c r="D22" s="5"/>
    </row>
    <row r="23" spans="1:4">
      <c r="A23" s="5"/>
      <c r="B23" s="13" t="s">
        <v>62</v>
      </c>
      <c r="C23" s="5"/>
      <c r="D23" s="5"/>
    </row>
    <row r="24" spans="1:4">
      <c r="A24" s="5"/>
      <c r="B24" s="13" t="s">
        <v>63</v>
      </c>
      <c r="C24" s="5"/>
      <c r="D24" s="5"/>
    </row>
    <row r="25" spans="1:4">
      <c r="A25" s="5"/>
      <c r="B25" s="5"/>
      <c r="C25" s="5"/>
      <c r="D25" s="5"/>
    </row>
    <row r="26" spans="1:4">
      <c r="A26" s="5"/>
      <c r="B26" s="5"/>
      <c r="C26" s="5"/>
      <c r="D26" s="5"/>
    </row>
    <row r="27" spans="1:4">
      <c r="A27" s="5"/>
      <c r="B27" s="5"/>
      <c r="C27" s="5"/>
      <c r="D27" s="153"/>
    </row>
  </sheetData>
  <hyperlinks>
    <hyperlink ref="B16" r:id="rId1" display="https://www.ons.gov.uk/businessindustryandtrade/business/activitysizeandlocation/adhocs/006560employeesandworkplacesinscienceandtechnologyinlocalauthoritiesoftheuk2016" xr:uid="{00000000-0004-0000-0200-000000000000}"/>
    <hyperlink ref="B21" r:id="rId2" display="https://royalsociety.org/topics-policy/publications/2018/research-infrastructures-uk-snapshot/" xr:uid="{00000000-0004-0000-0200-000001000000}"/>
  </hyperlinks>
  <pageMargins left="0.7" right="0.7" top="0.75" bottom="0.75" header="0.51180555555555496" footer="0.51180555555555496"/>
  <pageSetup firstPageNumber="0" orientation="portrait" horizontalDpi="360" verticalDpi="36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EP176"/>
  <sheetViews>
    <sheetView topLeftCell="A102" zoomScaleNormal="100" workbookViewId="0">
      <selection activeCell="B179" sqref="B179"/>
    </sheetView>
  </sheetViews>
  <sheetFormatPr defaultColWidth="9.1796875" defaultRowHeight="12.5"/>
  <cols>
    <col min="1" max="1" width="9.1796875" style="5"/>
    <col min="2" max="2" width="49.81640625" style="5" bestFit="1" customWidth="1"/>
    <col min="3" max="3" width="15.453125" style="5" bestFit="1" customWidth="1"/>
    <col min="4" max="4" width="24.7265625" style="5" bestFit="1" customWidth="1"/>
    <col min="5" max="1004" width="8.1796875" style="5"/>
    <col min="1005" max="16384" width="9.1796875" style="5"/>
  </cols>
  <sheetData>
    <row r="1" spans="2:16370" ht="15.75" customHeight="1"/>
    <row r="2" spans="2:16370" ht="13">
      <c r="B2" s="6" t="s">
        <v>46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row>
    <row r="3" spans="2:16370" ht="13">
      <c r="B3" s="6"/>
      <c r="C3" s="6"/>
      <c r="D3" s="6"/>
      <c r="E3" s="6"/>
      <c r="F3" s="6"/>
      <c r="G3" s="47"/>
      <c r="H3" s="47"/>
      <c r="I3" s="47"/>
      <c r="J3" s="47"/>
      <c r="K3" s="47"/>
      <c r="L3" s="47"/>
      <c r="M3" s="47"/>
      <c r="N3" s="47"/>
      <c r="O3" s="47"/>
      <c r="P3" s="47"/>
      <c r="Q3" s="47"/>
      <c r="R3" s="47"/>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row>
    <row r="4" spans="2:16370" ht="13">
      <c r="B4" s="16" t="s">
        <v>64</v>
      </c>
      <c r="C4" s="16" t="s">
        <v>65</v>
      </c>
      <c r="D4" s="16" t="s">
        <v>66</v>
      </c>
      <c r="G4" s="18"/>
      <c r="H4" s="18"/>
      <c r="I4" s="18"/>
      <c r="J4" s="18"/>
      <c r="K4" s="18"/>
      <c r="L4" s="18"/>
      <c r="M4" s="18"/>
      <c r="N4" s="18"/>
      <c r="O4" s="18"/>
      <c r="P4" s="18"/>
      <c r="Q4" s="18"/>
      <c r="R4" s="18"/>
    </row>
    <row r="5" spans="2:16370">
      <c r="B5" s="36" t="s">
        <v>67</v>
      </c>
      <c r="C5" s="36" t="s">
        <v>68</v>
      </c>
      <c r="D5" s="36" t="s">
        <v>3</v>
      </c>
      <c r="E5" s="18"/>
      <c r="G5" s="18"/>
      <c r="H5" s="18"/>
      <c r="I5" s="18"/>
      <c r="J5" s="18"/>
      <c r="K5" s="18"/>
      <c r="L5" s="18"/>
      <c r="M5" s="18"/>
      <c r="N5" s="18"/>
      <c r="O5" s="18"/>
      <c r="P5" s="18"/>
      <c r="Q5" s="18"/>
      <c r="R5" s="18"/>
    </row>
    <row r="6" spans="2:16370">
      <c r="B6" s="36" t="s">
        <v>69</v>
      </c>
      <c r="C6" s="36" t="s">
        <v>70</v>
      </c>
      <c r="D6" s="36" t="s">
        <v>3</v>
      </c>
      <c r="E6" s="18"/>
      <c r="G6" s="18"/>
      <c r="H6" s="18"/>
      <c r="I6" s="18"/>
      <c r="J6" s="18"/>
      <c r="K6" s="18"/>
      <c r="L6" s="18"/>
      <c r="M6" s="18"/>
      <c r="N6" s="18"/>
      <c r="O6" s="18"/>
      <c r="P6" s="18"/>
      <c r="Q6" s="18"/>
      <c r="R6" s="18"/>
    </row>
    <row r="7" spans="2:16370">
      <c r="B7" s="36" t="s">
        <v>71</v>
      </c>
      <c r="C7" s="36" t="s">
        <v>72</v>
      </c>
      <c r="D7" s="36" t="s">
        <v>3</v>
      </c>
      <c r="E7" s="18"/>
      <c r="G7" s="18"/>
      <c r="H7" s="18"/>
      <c r="I7" s="18"/>
      <c r="J7" s="18"/>
      <c r="K7" s="18"/>
      <c r="L7" s="18"/>
      <c r="M7" s="18"/>
      <c r="N7" s="18"/>
      <c r="O7" s="18"/>
      <c r="P7" s="18"/>
      <c r="Q7" s="18"/>
      <c r="R7" s="18"/>
    </row>
    <row r="8" spans="2:16370">
      <c r="B8" s="36" t="s">
        <v>73</v>
      </c>
      <c r="C8" s="36" t="s">
        <v>74</v>
      </c>
      <c r="D8" s="36" t="s">
        <v>3</v>
      </c>
      <c r="E8" s="18"/>
      <c r="G8" s="18"/>
      <c r="H8" s="18"/>
      <c r="I8" s="18"/>
      <c r="J8" s="18"/>
      <c r="K8" s="18"/>
      <c r="L8" s="18"/>
      <c r="M8" s="18"/>
      <c r="N8" s="18"/>
      <c r="O8" s="18"/>
      <c r="P8" s="18"/>
      <c r="Q8" s="18"/>
      <c r="R8" s="18"/>
    </row>
    <row r="9" spans="2:16370">
      <c r="B9" s="36" t="s">
        <v>75</v>
      </c>
      <c r="C9" s="36" t="s">
        <v>76</v>
      </c>
      <c r="D9" s="36" t="s">
        <v>3</v>
      </c>
      <c r="E9" s="18"/>
      <c r="G9" s="18"/>
      <c r="H9" s="18"/>
      <c r="I9" s="18"/>
      <c r="J9" s="18"/>
      <c r="K9" s="18"/>
      <c r="L9" s="18"/>
      <c r="M9" s="18"/>
      <c r="N9" s="18"/>
      <c r="O9" s="18"/>
      <c r="P9" s="18"/>
      <c r="Q9" s="18"/>
      <c r="R9" s="18"/>
    </row>
    <row r="10" spans="2:16370">
      <c r="B10" s="36" t="s">
        <v>77</v>
      </c>
      <c r="C10" s="36" t="s">
        <v>78</v>
      </c>
      <c r="D10" s="36" t="s">
        <v>3</v>
      </c>
      <c r="E10" s="18"/>
      <c r="G10" s="18"/>
      <c r="H10" s="18"/>
      <c r="I10" s="18"/>
      <c r="J10" s="18"/>
      <c r="K10" s="18"/>
      <c r="L10" s="18"/>
      <c r="M10" s="18"/>
      <c r="N10" s="18"/>
      <c r="O10" s="18"/>
      <c r="P10" s="18"/>
      <c r="Q10" s="18"/>
      <c r="R10" s="18"/>
    </row>
    <row r="11" spans="2:16370">
      <c r="B11" s="36" t="s">
        <v>79</v>
      </c>
      <c r="C11" s="36" t="s">
        <v>80</v>
      </c>
      <c r="D11" s="36" t="s">
        <v>3</v>
      </c>
      <c r="E11" s="18"/>
      <c r="G11" s="18"/>
      <c r="H11" s="18"/>
      <c r="I11" s="18"/>
      <c r="J11" s="18"/>
      <c r="K11" s="18"/>
      <c r="L11" s="18"/>
      <c r="M11" s="18"/>
      <c r="N11" s="18"/>
      <c r="O11" s="18"/>
      <c r="P11" s="18"/>
      <c r="Q11" s="18"/>
      <c r="R11" s="18"/>
    </row>
    <row r="12" spans="2:16370">
      <c r="B12" s="36" t="s">
        <v>81</v>
      </c>
      <c r="C12" s="36" t="s">
        <v>82</v>
      </c>
      <c r="D12" s="36" t="s">
        <v>3</v>
      </c>
      <c r="E12" s="18"/>
      <c r="G12" s="18"/>
      <c r="H12" s="18"/>
      <c r="I12" s="18"/>
      <c r="J12" s="18"/>
      <c r="K12" s="18"/>
      <c r="L12" s="18"/>
      <c r="M12" s="18"/>
      <c r="N12" s="18"/>
      <c r="O12" s="18"/>
      <c r="P12" s="18"/>
      <c r="Q12" s="18"/>
      <c r="R12" s="18"/>
    </row>
    <row r="13" spans="2:16370">
      <c r="B13" s="36" t="s">
        <v>83</v>
      </c>
      <c r="C13" s="36" t="s">
        <v>84</v>
      </c>
      <c r="D13" s="36" t="s">
        <v>3</v>
      </c>
      <c r="E13" s="18"/>
      <c r="G13" s="18"/>
      <c r="H13" s="18"/>
      <c r="I13" s="18"/>
      <c r="J13" s="18"/>
      <c r="K13" s="18"/>
      <c r="L13" s="18"/>
      <c r="M13" s="18"/>
      <c r="N13" s="18"/>
      <c r="O13" s="18"/>
      <c r="P13" s="18"/>
      <c r="Q13" s="18"/>
      <c r="R13" s="18"/>
    </row>
    <row r="14" spans="2:16370">
      <c r="B14" s="36" t="s">
        <v>85</v>
      </c>
      <c r="C14" s="36" t="s">
        <v>86</v>
      </c>
      <c r="D14" s="36" t="s">
        <v>4</v>
      </c>
      <c r="E14" s="18"/>
      <c r="G14" s="18"/>
      <c r="H14" s="18"/>
      <c r="I14" s="18"/>
      <c r="J14" s="18"/>
      <c r="K14" s="18"/>
      <c r="L14" s="18"/>
      <c r="M14" s="18"/>
      <c r="N14" s="18"/>
      <c r="O14" s="18"/>
      <c r="P14" s="18"/>
      <c r="Q14" s="18"/>
      <c r="R14" s="18"/>
    </row>
    <row r="15" spans="2:16370">
      <c r="B15" s="36" t="s">
        <v>87</v>
      </c>
      <c r="C15" s="36" t="s">
        <v>88</v>
      </c>
      <c r="D15" s="36" t="s">
        <v>4</v>
      </c>
      <c r="E15" s="18"/>
      <c r="G15" s="18"/>
      <c r="H15" s="18"/>
      <c r="I15" s="18"/>
      <c r="J15" s="18"/>
      <c r="K15" s="18"/>
      <c r="L15" s="18"/>
      <c r="M15" s="18"/>
      <c r="N15" s="18"/>
      <c r="O15" s="18"/>
      <c r="P15" s="18"/>
      <c r="Q15" s="18"/>
      <c r="R15" s="18"/>
    </row>
    <row r="16" spans="2:16370">
      <c r="B16" s="36" t="s">
        <v>89</v>
      </c>
      <c r="C16" s="36" t="s">
        <v>90</v>
      </c>
      <c r="D16" s="36" t="s">
        <v>4</v>
      </c>
      <c r="E16" s="18"/>
    </row>
    <row r="17" spans="2:5">
      <c r="B17" s="36" t="s">
        <v>91</v>
      </c>
      <c r="C17" s="36" t="s">
        <v>92</v>
      </c>
      <c r="D17" s="36" t="s">
        <v>4</v>
      </c>
      <c r="E17" s="18"/>
    </row>
    <row r="18" spans="2:5">
      <c r="B18" s="36" t="s">
        <v>93</v>
      </c>
      <c r="C18" s="36" t="s">
        <v>94</v>
      </c>
      <c r="D18" s="36" t="s">
        <v>4</v>
      </c>
      <c r="E18" s="18"/>
    </row>
    <row r="19" spans="2:5">
      <c r="B19" s="36" t="s">
        <v>95</v>
      </c>
      <c r="C19" s="36" t="s">
        <v>96</v>
      </c>
      <c r="D19" s="36" t="s">
        <v>4</v>
      </c>
      <c r="E19" s="18"/>
    </row>
    <row r="20" spans="2:5">
      <c r="B20" s="36" t="s">
        <v>97</v>
      </c>
      <c r="C20" s="36" t="s">
        <v>98</v>
      </c>
      <c r="D20" s="36" t="s">
        <v>4</v>
      </c>
      <c r="E20" s="18"/>
    </row>
    <row r="21" spans="2:5">
      <c r="B21" s="36" t="s">
        <v>99</v>
      </c>
      <c r="C21" s="36" t="s">
        <v>100</v>
      </c>
      <c r="D21" s="36" t="s">
        <v>4</v>
      </c>
      <c r="E21" s="18"/>
    </row>
    <row r="22" spans="2:5">
      <c r="B22" s="36" t="s">
        <v>101</v>
      </c>
      <c r="C22" s="36" t="s">
        <v>102</v>
      </c>
      <c r="D22" s="36" t="s">
        <v>4</v>
      </c>
      <c r="E22" s="18"/>
    </row>
    <row r="23" spans="2:5">
      <c r="B23" s="36" t="s">
        <v>103</v>
      </c>
      <c r="C23" s="36" t="s">
        <v>104</v>
      </c>
      <c r="D23" s="36" t="s">
        <v>4</v>
      </c>
      <c r="E23" s="18"/>
    </row>
    <row r="24" spans="2:5">
      <c r="B24" s="36" t="s">
        <v>105</v>
      </c>
      <c r="C24" s="36" t="s">
        <v>106</v>
      </c>
      <c r="D24" s="36" t="s">
        <v>5</v>
      </c>
    </row>
    <row r="25" spans="2:5">
      <c r="B25" s="36" t="s">
        <v>107</v>
      </c>
      <c r="C25" s="36" t="s">
        <v>108</v>
      </c>
      <c r="D25" s="36" t="s">
        <v>5</v>
      </c>
    </row>
    <row r="26" spans="2:5">
      <c r="B26" s="36" t="s">
        <v>109</v>
      </c>
      <c r="C26" s="36" t="s">
        <v>110</v>
      </c>
      <c r="D26" s="36" t="s">
        <v>5</v>
      </c>
    </row>
    <row r="27" spans="2:5">
      <c r="B27" s="36" t="s">
        <v>111</v>
      </c>
      <c r="C27" s="36" t="s">
        <v>112</v>
      </c>
      <c r="D27" s="36" t="s">
        <v>5</v>
      </c>
    </row>
    <row r="28" spans="2:5">
      <c r="B28" s="36" t="s">
        <v>113</v>
      </c>
      <c r="C28" s="36" t="s">
        <v>114</v>
      </c>
      <c r="D28" s="36" t="s">
        <v>5</v>
      </c>
    </row>
    <row r="29" spans="2:5">
      <c r="B29" s="36" t="s">
        <v>115</v>
      </c>
      <c r="C29" s="36" t="s">
        <v>116</v>
      </c>
      <c r="D29" s="36" t="s">
        <v>5</v>
      </c>
    </row>
    <row r="30" spans="2:5">
      <c r="B30" s="36" t="s">
        <v>117</v>
      </c>
      <c r="C30" s="36" t="s">
        <v>118</v>
      </c>
      <c r="D30" s="36" t="s">
        <v>5</v>
      </c>
    </row>
    <row r="31" spans="2:5">
      <c r="B31" s="36" t="s">
        <v>119</v>
      </c>
      <c r="C31" s="36" t="s">
        <v>120</v>
      </c>
      <c r="D31" s="36" t="s">
        <v>5</v>
      </c>
    </row>
    <row r="32" spans="2:5">
      <c r="B32" s="36" t="s">
        <v>121</v>
      </c>
      <c r="C32" s="36" t="s">
        <v>122</v>
      </c>
      <c r="D32" s="36" t="s">
        <v>5</v>
      </c>
    </row>
    <row r="33" spans="2:4">
      <c r="B33" s="36" t="s">
        <v>123</v>
      </c>
      <c r="C33" s="36" t="s">
        <v>124</v>
      </c>
      <c r="D33" s="36" t="s">
        <v>5</v>
      </c>
    </row>
    <row r="34" spans="2:4">
      <c r="B34" s="36" t="s">
        <v>125</v>
      </c>
      <c r="C34" s="36" t="s">
        <v>126</v>
      </c>
      <c r="D34" s="36" t="s">
        <v>5</v>
      </c>
    </row>
    <row r="35" spans="2:4">
      <c r="B35" s="36" t="s">
        <v>127</v>
      </c>
      <c r="C35" s="36" t="s">
        <v>128</v>
      </c>
      <c r="D35" s="36" t="s">
        <v>5</v>
      </c>
    </row>
    <row r="36" spans="2:4">
      <c r="B36" s="36" t="s">
        <v>129</v>
      </c>
      <c r="C36" s="36" t="s">
        <v>130</v>
      </c>
      <c r="D36" s="36" t="s">
        <v>5</v>
      </c>
    </row>
    <row r="37" spans="2:4">
      <c r="B37" s="36" t="s">
        <v>131</v>
      </c>
      <c r="C37" s="36" t="s">
        <v>132</v>
      </c>
      <c r="D37" s="36" t="s">
        <v>5</v>
      </c>
    </row>
    <row r="38" spans="2:4">
      <c r="B38" s="36" t="s">
        <v>133</v>
      </c>
      <c r="C38" s="36" t="s">
        <v>134</v>
      </c>
      <c r="D38" s="36" t="s">
        <v>5</v>
      </c>
    </row>
    <row r="39" spans="2:4">
      <c r="B39" s="36" t="s">
        <v>135</v>
      </c>
      <c r="C39" s="36" t="s">
        <v>136</v>
      </c>
      <c r="D39" s="36" t="s">
        <v>5</v>
      </c>
    </row>
    <row r="40" spans="2:4">
      <c r="B40" s="36" t="s">
        <v>137</v>
      </c>
      <c r="C40" s="36" t="s">
        <v>138</v>
      </c>
      <c r="D40" s="36" t="s">
        <v>5</v>
      </c>
    </row>
    <row r="41" spans="2:4">
      <c r="B41" s="36" t="s">
        <v>139</v>
      </c>
      <c r="C41" s="36" t="s">
        <v>140</v>
      </c>
      <c r="D41" s="36" t="s">
        <v>5</v>
      </c>
    </row>
    <row r="42" spans="2:4">
      <c r="B42" s="36" t="s">
        <v>141</v>
      </c>
      <c r="C42" s="36" t="s">
        <v>142</v>
      </c>
      <c r="D42" s="36" t="s">
        <v>5</v>
      </c>
    </row>
    <row r="43" spans="2:4">
      <c r="B43" s="36" t="s">
        <v>143</v>
      </c>
      <c r="C43" s="36" t="s">
        <v>144</v>
      </c>
      <c r="D43" s="36" t="s">
        <v>5</v>
      </c>
    </row>
    <row r="44" spans="2:4">
      <c r="B44" s="36" t="s">
        <v>145</v>
      </c>
      <c r="C44" s="36" t="s">
        <v>146</v>
      </c>
      <c r="D44" s="36" t="s">
        <v>5</v>
      </c>
    </row>
    <row r="45" spans="2:4">
      <c r="B45" s="36" t="s">
        <v>147</v>
      </c>
      <c r="C45" s="36" t="s">
        <v>148</v>
      </c>
      <c r="D45" s="36" t="s">
        <v>5</v>
      </c>
    </row>
    <row r="46" spans="2:4">
      <c r="B46" s="36" t="s">
        <v>149</v>
      </c>
      <c r="C46" s="36" t="s">
        <v>150</v>
      </c>
      <c r="D46" s="36" t="s">
        <v>5</v>
      </c>
    </row>
    <row r="47" spans="2:4">
      <c r="B47" s="36" t="s">
        <v>151</v>
      </c>
      <c r="C47" s="36" t="s">
        <v>152</v>
      </c>
      <c r="D47" s="36" t="s">
        <v>5</v>
      </c>
    </row>
    <row r="48" spans="2:4">
      <c r="B48" s="36" t="s">
        <v>153</v>
      </c>
      <c r="C48" s="36" t="s">
        <v>154</v>
      </c>
      <c r="D48" s="36" t="s">
        <v>5</v>
      </c>
    </row>
    <row r="49" spans="2:4">
      <c r="B49" s="36" t="s">
        <v>155</v>
      </c>
      <c r="C49" s="36" t="s">
        <v>156</v>
      </c>
      <c r="D49" s="36" t="s">
        <v>5</v>
      </c>
    </row>
    <row r="50" spans="2:4">
      <c r="B50" s="36" t="s">
        <v>157</v>
      </c>
      <c r="C50" s="36" t="s">
        <v>158</v>
      </c>
      <c r="D50" s="36" t="s">
        <v>5</v>
      </c>
    </row>
    <row r="51" spans="2:4">
      <c r="B51" s="36" t="s">
        <v>159</v>
      </c>
      <c r="C51" s="36" t="s">
        <v>160</v>
      </c>
      <c r="D51" s="36" t="s">
        <v>5</v>
      </c>
    </row>
    <row r="52" spans="2:4">
      <c r="B52" s="36" t="s">
        <v>161</v>
      </c>
      <c r="C52" s="36" t="s">
        <v>162</v>
      </c>
      <c r="D52" s="36" t="s">
        <v>5</v>
      </c>
    </row>
    <row r="53" spans="2:4">
      <c r="B53" s="36" t="s">
        <v>163</v>
      </c>
      <c r="C53" s="36" t="s">
        <v>164</v>
      </c>
      <c r="D53" s="36" t="s">
        <v>5</v>
      </c>
    </row>
    <row r="54" spans="2:4">
      <c r="B54" s="36" t="s">
        <v>165</v>
      </c>
      <c r="C54" s="36" t="s">
        <v>166</v>
      </c>
      <c r="D54" s="36" t="s">
        <v>5</v>
      </c>
    </row>
    <row r="55" spans="2:4">
      <c r="B55" s="36" t="s">
        <v>167</v>
      </c>
      <c r="C55" s="36" t="s">
        <v>168</v>
      </c>
      <c r="D55" s="36" t="s">
        <v>5</v>
      </c>
    </row>
    <row r="56" spans="2:4">
      <c r="B56" s="36" t="s">
        <v>169</v>
      </c>
      <c r="C56" s="36" t="s">
        <v>170</v>
      </c>
      <c r="D56" s="36" t="s">
        <v>5</v>
      </c>
    </row>
    <row r="57" spans="2:4">
      <c r="B57" s="36" t="s">
        <v>171</v>
      </c>
      <c r="C57" s="36" t="s">
        <v>172</v>
      </c>
      <c r="D57" s="36" t="s">
        <v>5</v>
      </c>
    </row>
    <row r="58" spans="2:4">
      <c r="B58" s="36" t="s">
        <v>173</v>
      </c>
      <c r="C58" s="36" t="s">
        <v>174</v>
      </c>
      <c r="D58" s="36" t="s">
        <v>5</v>
      </c>
    </row>
    <row r="59" spans="2:4">
      <c r="B59" s="36" t="s">
        <v>175</v>
      </c>
      <c r="C59" s="36" t="s">
        <v>176</v>
      </c>
      <c r="D59" s="36" t="s">
        <v>5</v>
      </c>
    </row>
    <row r="60" spans="2:4">
      <c r="B60" s="36" t="s">
        <v>177</v>
      </c>
      <c r="C60" s="36" t="s">
        <v>178</v>
      </c>
      <c r="D60" s="36" t="s">
        <v>5</v>
      </c>
    </row>
    <row r="61" spans="2:4">
      <c r="B61" s="36" t="s">
        <v>179</v>
      </c>
      <c r="C61" s="36" t="s">
        <v>180</v>
      </c>
      <c r="D61" s="36" t="s">
        <v>5</v>
      </c>
    </row>
    <row r="62" spans="2:4">
      <c r="B62" s="36" t="s">
        <v>181</v>
      </c>
      <c r="C62" s="36" t="s">
        <v>182</v>
      </c>
      <c r="D62" s="36" t="s">
        <v>5</v>
      </c>
    </row>
    <row r="63" spans="2:4">
      <c r="B63" s="36" t="s">
        <v>183</v>
      </c>
      <c r="C63" s="36" t="s">
        <v>184</v>
      </c>
      <c r="D63" s="36" t="s">
        <v>185</v>
      </c>
    </row>
    <row r="64" spans="2:4">
      <c r="B64" s="36" t="s">
        <v>186</v>
      </c>
      <c r="C64" s="36" t="s">
        <v>187</v>
      </c>
      <c r="D64" s="36" t="s">
        <v>185</v>
      </c>
    </row>
    <row r="65" spans="2:4">
      <c r="B65" s="36" t="s">
        <v>188</v>
      </c>
      <c r="C65" s="36" t="s">
        <v>189</v>
      </c>
      <c r="D65" s="36" t="s">
        <v>185</v>
      </c>
    </row>
    <row r="66" spans="2:4">
      <c r="B66" s="36" t="s">
        <v>190</v>
      </c>
      <c r="C66" s="36" t="s">
        <v>191</v>
      </c>
      <c r="D66" s="36" t="s">
        <v>185</v>
      </c>
    </row>
    <row r="67" spans="2:4">
      <c r="B67" s="36" t="s">
        <v>192</v>
      </c>
      <c r="C67" s="36" t="s">
        <v>193</v>
      </c>
      <c r="D67" s="36" t="s">
        <v>185</v>
      </c>
    </row>
    <row r="68" spans="2:4">
      <c r="B68" s="36" t="s">
        <v>194</v>
      </c>
      <c r="C68" s="36" t="s">
        <v>195</v>
      </c>
      <c r="D68" s="36" t="s">
        <v>7</v>
      </c>
    </row>
    <row r="69" spans="2:4">
      <c r="B69" s="36" t="s">
        <v>196</v>
      </c>
      <c r="C69" s="36" t="s">
        <v>197</v>
      </c>
      <c r="D69" s="36" t="s">
        <v>7</v>
      </c>
    </row>
    <row r="70" spans="2:4">
      <c r="B70" s="36" t="s">
        <v>198</v>
      </c>
      <c r="C70" s="36" t="s">
        <v>199</v>
      </c>
      <c r="D70" s="36" t="s">
        <v>7</v>
      </c>
    </row>
    <row r="71" spans="2:4">
      <c r="B71" s="36" t="s">
        <v>200</v>
      </c>
      <c r="C71" s="36" t="s">
        <v>201</v>
      </c>
      <c r="D71" s="36" t="s">
        <v>7</v>
      </c>
    </row>
    <row r="72" spans="2:4">
      <c r="B72" s="36" t="s">
        <v>202</v>
      </c>
      <c r="C72" s="36" t="s">
        <v>203</v>
      </c>
      <c r="D72" s="36" t="s">
        <v>7</v>
      </c>
    </row>
    <row r="73" spans="2:4">
      <c r="B73" s="36" t="s">
        <v>204</v>
      </c>
      <c r="C73" s="36" t="s">
        <v>205</v>
      </c>
      <c r="D73" s="36" t="s">
        <v>7</v>
      </c>
    </row>
    <row r="74" spans="2:4">
      <c r="B74" s="36" t="s">
        <v>206</v>
      </c>
      <c r="C74" s="36" t="s">
        <v>207</v>
      </c>
      <c r="D74" s="36" t="s">
        <v>7</v>
      </c>
    </row>
    <row r="75" spans="2:4">
      <c r="B75" s="36" t="s">
        <v>208</v>
      </c>
      <c r="C75" s="36" t="s">
        <v>209</v>
      </c>
      <c r="D75" s="36" t="s">
        <v>7</v>
      </c>
    </row>
    <row r="76" spans="2:4">
      <c r="B76" s="36" t="s">
        <v>210</v>
      </c>
      <c r="C76" s="36" t="s">
        <v>211</v>
      </c>
      <c r="D76" s="36" t="s">
        <v>7</v>
      </c>
    </row>
    <row r="77" spans="2:4">
      <c r="B77" s="36" t="s">
        <v>212</v>
      </c>
      <c r="C77" s="36" t="s">
        <v>213</v>
      </c>
      <c r="D77" s="36" t="s">
        <v>7</v>
      </c>
    </row>
    <row r="78" spans="2:4">
      <c r="B78" s="36" t="s">
        <v>214</v>
      </c>
      <c r="C78" s="36" t="s">
        <v>215</v>
      </c>
      <c r="D78" s="36" t="s">
        <v>7</v>
      </c>
    </row>
    <row r="79" spans="2:4">
      <c r="B79" s="36" t="s">
        <v>216</v>
      </c>
      <c r="C79" s="36" t="s">
        <v>217</v>
      </c>
      <c r="D79" s="36" t="s">
        <v>7</v>
      </c>
    </row>
    <row r="80" spans="2:4">
      <c r="B80" s="36" t="s">
        <v>218</v>
      </c>
      <c r="C80" s="36" t="s">
        <v>219</v>
      </c>
      <c r="D80" s="36" t="s">
        <v>7</v>
      </c>
    </row>
    <row r="81" spans="2:4">
      <c r="B81" s="36" t="s">
        <v>220</v>
      </c>
      <c r="C81" s="36" t="s">
        <v>221</v>
      </c>
      <c r="D81" s="36" t="s">
        <v>7</v>
      </c>
    </row>
    <row r="82" spans="2:4">
      <c r="B82" s="36" t="s">
        <v>222</v>
      </c>
      <c r="C82" s="36" t="s">
        <v>223</v>
      </c>
      <c r="D82" s="36" t="s">
        <v>7</v>
      </c>
    </row>
    <row r="83" spans="2:4">
      <c r="B83" s="36" t="s">
        <v>224</v>
      </c>
      <c r="C83" s="36" t="s">
        <v>225</v>
      </c>
      <c r="D83" s="36" t="s">
        <v>8</v>
      </c>
    </row>
    <row r="84" spans="2:4">
      <c r="B84" s="36" t="s">
        <v>226</v>
      </c>
      <c r="C84" s="36" t="s">
        <v>227</v>
      </c>
      <c r="D84" s="36" t="s">
        <v>8</v>
      </c>
    </row>
    <row r="85" spans="2:4">
      <c r="B85" s="36" t="s">
        <v>228</v>
      </c>
      <c r="C85" s="36" t="s">
        <v>229</v>
      </c>
      <c r="D85" s="36" t="s">
        <v>8</v>
      </c>
    </row>
    <row r="86" spans="2:4">
      <c r="B86" s="36" t="s">
        <v>230</v>
      </c>
      <c r="C86" s="36" t="s">
        <v>231</v>
      </c>
      <c r="D86" s="36" t="s">
        <v>8</v>
      </c>
    </row>
    <row r="87" spans="2:4">
      <c r="B87" s="36" t="s">
        <v>232</v>
      </c>
      <c r="C87" s="36" t="s">
        <v>233</v>
      </c>
      <c r="D87" s="36" t="s">
        <v>9</v>
      </c>
    </row>
    <row r="88" spans="2:4">
      <c r="B88" s="36" t="s">
        <v>234</v>
      </c>
      <c r="C88" s="36" t="s">
        <v>235</v>
      </c>
      <c r="D88" s="36" t="s">
        <v>9</v>
      </c>
    </row>
    <row r="89" spans="2:4">
      <c r="B89" s="36" t="s">
        <v>236</v>
      </c>
      <c r="C89" s="36" t="s">
        <v>237</v>
      </c>
      <c r="D89" s="36" t="s">
        <v>9</v>
      </c>
    </row>
    <row r="90" spans="2:4">
      <c r="B90" s="36" t="s">
        <v>238</v>
      </c>
      <c r="C90" s="36" t="s">
        <v>239</v>
      </c>
      <c r="D90" s="36" t="s">
        <v>9</v>
      </c>
    </row>
    <row r="91" spans="2:4">
      <c r="B91" s="36" t="s">
        <v>240</v>
      </c>
      <c r="C91" s="36" t="s">
        <v>241</v>
      </c>
      <c r="D91" s="36" t="s">
        <v>9</v>
      </c>
    </row>
    <row r="92" spans="2:4">
      <c r="B92" s="36" t="s">
        <v>242</v>
      </c>
      <c r="C92" s="36" t="s">
        <v>243</v>
      </c>
      <c r="D92" s="36" t="s">
        <v>9</v>
      </c>
    </row>
    <row r="93" spans="2:4">
      <c r="B93" s="36" t="s">
        <v>244</v>
      </c>
      <c r="C93" s="36" t="s">
        <v>245</v>
      </c>
      <c r="D93" s="36" t="s">
        <v>9</v>
      </c>
    </row>
    <row r="94" spans="2:4">
      <c r="B94" s="36" t="s">
        <v>246</v>
      </c>
      <c r="C94" s="36" t="s">
        <v>247</v>
      </c>
      <c r="D94" s="36" t="s">
        <v>9</v>
      </c>
    </row>
    <row r="95" spans="2:4">
      <c r="B95" s="36" t="s">
        <v>248</v>
      </c>
      <c r="C95" s="36" t="s">
        <v>249</v>
      </c>
      <c r="D95" s="36" t="s">
        <v>9</v>
      </c>
    </row>
    <row r="96" spans="2:4">
      <c r="B96" s="36" t="s">
        <v>250</v>
      </c>
      <c r="C96" s="36" t="s">
        <v>251</v>
      </c>
      <c r="D96" s="36" t="s">
        <v>9</v>
      </c>
    </row>
    <row r="97" spans="2:4">
      <c r="B97" s="36" t="s">
        <v>252</v>
      </c>
      <c r="C97" s="36" t="s">
        <v>253</v>
      </c>
      <c r="D97" s="36" t="s">
        <v>9</v>
      </c>
    </row>
    <row r="98" spans="2:4">
      <c r="B98" s="36" t="s">
        <v>254</v>
      </c>
      <c r="C98" s="36" t="s">
        <v>255</v>
      </c>
      <c r="D98" s="36" t="s">
        <v>9</v>
      </c>
    </row>
    <row r="99" spans="2:4">
      <c r="B99" s="36" t="s">
        <v>256</v>
      </c>
      <c r="C99" s="36" t="s">
        <v>257</v>
      </c>
      <c r="D99" s="36" t="s">
        <v>9</v>
      </c>
    </row>
    <row r="100" spans="2:4">
      <c r="B100" s="36" t="s">
        <v>258</v>
      </c>
      <c r="C100" s="36" t="s">
        <v>259</v>
      </c>
      <c r="D100" s="36" t="s">
        <v>9</v>
      </c>
    </row>
    <row r="101" spans="2:4">
      <c r="B101" s="36" t="s">
        <v>260</v>
      </c>
      <c r="C101" s="36" t="s">
        <v>261</v>
      </c>
      <c r="D101" s="36" t="s">
        <v>9</v>
      </c>
    </row>
    <row r="102" spans="2:4">
      <c r="B102" s="36" t="s">
        <v>262</v>
      </c>
      <c r="C102" s="36" t="s">
        <v>263</v>
      </c>
      <c r="D102" s="36" t="s">
        <v>9</v>
      </c>
    </row>
    <row r="103" spans="2:4">
      <c r="B103" s="36" t="s">
        <v>264</v>
      </c>
      <c r="C103" s="36" t="s">
        <v>265</v>
      </c>
      <c r="D103" s="36" t="s">
        <v>9</v>
      </c>
    </row>
    <row r="104" spans="2:4">
      <c r="B104" s="36" t="s">
        <v>266</v>
      </c>
      <c r="C104" s="36" t="s">
        <v>267</v>
      </c>
      <c r="D104" s="36" t="s">
        <v>9</v>
      </c>
    </row>
    <row r="105" spans="2:4">
      <c r="B105" s="36" t="s">
        <v>268</v>
      </c>
      <c r="C105" s="36" t="s">
        <v>269</v>
      </c>
      <c r="D105" s="36" t="s">
        <v>10</v>
      </c>
    </row>
    <row r="106" spans="2:4">
      <c r="B106" s="36" t="s">
        <v>270</v>
      </c>
      <c r="C106" s="36" t="s">
        <v>271</v>
      </c>
      <c r="D106" s="36" t="s">
        <v>10</v>
      </c>
    </row>
    <row r="107" spans="2:4">
      <c r="B107" s="36" t="s">
        <v>272</v>
      </c>
      <c r="C107" s="36" t="s">
        <v>273</v>
      </c>
      <c r="D107" s="36" t="s">
        <v>10</v>
      </c>
    </row>
    <row r="108" spans="2:4">
      <c r="B108" s="36" t="s">
        <v>274</v>
      </c>
      <c r="C108" s="36" t="s">
        <v>275</v>
      </c>
      <c r="D108" s="36" t="s">
        <v>10</v>
      </c>
    </row>
    <row r="109" spans="2:4">
      <c r="B109" s="36" t="s">
        <v>276</v>
      </c>
      <c r="C109" s="36" t="s">
        <v>277</v>
      </c>
      <c r="D109" s="36" t="s">
        <v>10</v>
      </c>
    </row>
    <row r="110" spans="2:4">
      <c r="B110" s="36" t="s">
        <v>278</v>
      </c>
      <c r="C110" s="36" t="s">
        <v>279</v>
      </c>
      <c r="D110" s="36" t="s">
        <v>10</v>
      </c>
    </row>
    <row r="111" spans="2:4">
      <c r="B111" s="36" t="s">
        <v>280</v>
      </c>
      <c r="C111" s="36" t="s">
        <v>281</v>
      </c>
      <c r="D111" s="36" t="s">
        <v>10</v>
      </c>
    </row>
    <row r="112" spans="2:4">
      <c r="B112" s="36" t="s">
        <v>282</v>
      </c>
      <c r="C112" s="36" t="s">
        <v>283</v>
      </c>
      <c r="D112" s="36" t="s">
        <v>10</v>
      </c>
    </row>
    <row r="113" spans="2:4">
      <c r="B113" s="36" t="s">
        <v>284</v>
      </c>
      <c r="C113" s="36" t="s">
        <v>285</v>
      </c>
      <c r="D113" s="36" t="s">
        <v>10</v>
      </c>
    </row>
    <row r="114" spans="2:4">
      <c r="B114" s="36" t="s">
        <v>286</v>
      </c>
      <c r="C114" s="36" t="s">
        <v>287</v>
      </c>
      <c r="D114" s="36" t="s">
        <v>10</v>
      </c>
    </row>
    <row r="115" spans="2:4">
      <c r="B115" s="36" t="s">
        <v>288</v>
      </c>
      <c r="C115" s="36" t="s">
        <v>289</v>
      </c>
      <c r="D115" s="36" t="s">
        <v>10</v>
      </c>
    </row>
    <row r="116" spans="2:4">
      <c r="B116" s="36" t="s">
        <v>290</v>
      </c>
      <c r="C116" s="36" t="s">
        <v>291</v>
      </c>
      <c r="D116" s="36" t="s">
        <v>10</v>
      </c>
    </row>
    <row r="117" spans="2:4">
      <c r="B117" s="36" t="s">
        <v>292</v>
      </c>
      <c r="C117" s="36" t="s">
        <v>293</v>
      </c>
      <c r="D117" s="36" t="s">
        <v>10</v>
      </c>
    </row>
    <row r="118" spans="2:4">
      <c r="B118" s="36" t="s">
        <v>294</v>
      </c>
      <c r="C118" s="36" t="s">
        <v>295</v>
      </c>
      <c r="D118" s="36" t="s">
        <v>10</v>
      </c>
    </row>
    <row r="119" spans="2:4">
      <c r="B119" s="36" t="s">
        <v>296</v>
      </c>
      <c r="C119" s="36" t="s">
        <v>297</v>
      </c>
      <c r="D119" s="36" t="s">
        <v>10</v>
      </c>
    </row>
    <row r="120" spans="2:4">
      <c r="B120" s="36" t="s">
        <v>298</v>
      </c>
      <c r="C120" s="36" t="s">
        <v>299</v>
      </c>
      <c r="D120" s="36" t="s">
        <v>10</v>
      </c>
    </row>
    <row r="121" spans="2:4">
      <c r="B121" s="36" t="s">
        <v>300</v>
      </c>
      <c r="C121" s="36" t="s">
        <v>301</v>
      </c>
      <c r="D121" s="36" t="s">
        <v>10</v>
      </c>
    </row>
    <row r="122" spans="2:4">
      <c r="B122" s="36" t="s">
        <v>302</v>
      </c>
      <c r="C122" s="36" t="s">
        <v>303</v>
      </c>
      <c r="D122" s="36" t="s">
        <v>10</v>
      </c>
    </row>
    <row r="123" spans="2:4">
      <c r="B123" s="36" t="s">
        <v>304</v>
      </c>
      <c r="C123" s="36" t="s">
        <v>305</v>
      </c>
      <c r="D123" s="36" t="s">
        <v>10</v>
      </c>
    </row>
    <row r="124" spans="2:4">
      <c r="B124" s="36" t="s">
        <v>306</v>
      </c>
      <c r="C124" s="36" t="s">
        <v>307</v>
      </c>
      <c r="D124" s="36" t="s">
        <v>11</v>
      </c>
    </row>
    <row r="125" spans="2:4">
      <c r="B125" s="36" t="s">
        <v>308</v>
      </c>
      <c r="C125" s="36" t="s">
        <v>309</v>
      </c>
      <c r="D125" s="36" t="s">
        <v>11</v>
      </c>
    </row>
    <row r="126" spans="2:4">
      <c r="B126" s="36" t="s">
        <v>310</v>
      </c>
      <c r="C126" s="36" t="s">
        <v>311</v>
      </c>
      <c r="D126" s="36" t="s">
        <v>11</v>
      </c>
    </row>
    <row r="127" spans="2:4">
      <c r="B127" s="36" t="s">
        <v>312</v>
      </c>
      <c r="C127" s="36" t="s">
        <v>313</v>
      </c>
      <c r="D127" s="36" t="s">
        <v>11</v>
      </c>
    </row>
    <row r="128" spans="2:4">
      <c r="B128" s="36" t="s">
        <v>314</v>
      </c>
      <c r="C128" s="36" t="s">
        <v>315</v>
      </c>
      <c r="D128" s="36" t="s">
        <v>40</v>
      </c>
    </row>
    <row r="129" spans="2:4">
      <c r="B129" s="36" t="s">
        <v>316</v>
      </c>
      <c r="C129" s="36" t="s">
        <v>317</v>
      </c>
      <c r="D129" s="36" t="s">
        <v>11</v>
      </c>
    </row>
    <row r="130" spans="2:4">
      <c r="B130" s="36" t="s">
        <v>318</v>
      </c>
      <c r="C130" s="36" t="s">
        <v>319</v>
      </c>
      <c r="D130" s="36" t="s">
        <v>11</v>
      </c>
    </row>
    <row r="131" spans="2:4">
      <c r="B131" s="36" t="s">
        <v>320</v>
      </c>
      <c r="C131" s="36" t="s">
        <v>321</v>
      </c>
      <c r="D131" s="36" t="s">
        <v>11</v>
      </c>
    </row>
    <row r="132" spans="2:4">
      <c r="B132" s="36" t="s">
        <v>322</v>
      </c>
      <c r="C132" s="36" t="s">
        <v>323</v>
      </c>
      <c r="D132" s="36" t="s">
        <v>11</v>
      </c>
    </row>
    <row r="133" spans="2:4">
      <c r="B133" s="36" t="s">
        <v>324</v>
      </c>
      <c r="C133" s="36" t="s">
        <v>325</v>
      </c>
      <c r="D133" s="36" t="s">
        <v>11</v>
      </c>
    </row>
    <row r="134" spans="2:4">
      <c r="B134" s="36" t="s">
        <v>326</v>
      </c>
      <c r="C134" s="36" t="s">
        <v>327</v>
      </c>
      <c r="D134" s="36" t="s">
        <v>11</v>
      </c>
    </row>
    <row r="135" spans="2:4">
      <c r="B135" s="36" t="s">
        <v>328</v>
      </c>
      <c r="C135" s="36" t="s">
        <v>329</v>
      </c>
      <c r="D135" s="36" t="s">
        <v>11</v>
      </c>
    </row>
    <row r="136" spans="2:4">
      <c r="B136" s="36" t="s">
        <v>330</v>
      </c>
      <c r="C136" s="36" t="s">
        <v>331</v>
      </c>
      <c r="D136" s="36" t="s">
        <v>11</v>
      </c>
    </row>
    <row r="137" spans="2:4">
      <c r="B137" s="36" t="s">
        <v>332</v>
      </c>
      <c r="C137" s="36" t="s">
        <v>333</v>
      </c>
      <c r="D137" s="36" t="s">
        <v>11</v>
      </c>
    </row>
    <row r="138" spans="2:4">
      <c r="B138" s="36" t="s">
        <v>334</v>
      </c>
      <c r="C138" s="36" t="s">
        <v>335</v>
      </c>
      <c r="D138" s="36" t="s">
        <v>11</v>
      </c>
    </row>
    <row r="139" spans="2:4">
      <c r="B139" s="36" t="s">
        <v>336</v>
      </c>
      <c r="C139" s="36" t="s">
        <v>337</v>
      </c>
      <c r="D139" s="36" t="s">
        <v>12</v>
      </c>
    </row>
    <row r="140" spans="2:4">
      <c r="B140" s="36" t="s">
        <v>338</v>
      </c>
      <c r="C140" s="36" t="s">
        <v>339</v>
      </c>
      <c r="D140" s="36" t="s">
        <v>12</v>
      </c>
    </row>
    <row r="141" spans="2:4">
      <c r="B141" s="36" t="s">
        <v>340</v>
      </c>
      <c r="C141" s="36" t="s">
        <v>341</v>
      </c>
      <c r="D141" s="36" t="s">
        <v>12</v>
      </c>
    </row>
    <row r="142" spans="2:4">
      <c r="B142" s="36" t="s">
        <v>342</v>
      </c>
      <c r="C142" s="36" t="s">
        <v>343</v>
      </c>
      <c r="D142" s="36" t="s">
        <v>12</v>
      </c>
    </row>
    <row r="143" spans="2:4">
      <c r="B143" s="36" t="s">
        <v>344</v>
      </c>
      <c r="C143" s="36" t="s">
        <v>345</v>
      </c>
      <c r="D143" s="36" t="s">
        <v>12</v>
      </c>
    </row>
    <row r="144" spans="2:4">
      <c r="B144" s="36" t="s">
        <v>346</v>
      </c>
      <c r="C144" s="36" t="s">
        <v>347</v>
      </c>
      <c r="D144" s="36" t="s">
        <v>12</v>
      </c>
    </row>
    <row r="145" spans="2:4">
      <c r="B145" s="36" t="s">
        <v>348</v>
      </c>
      <c r="C145" s="36" t="s">
        <v>349</v>
      </c>
      <c r="D145" s="36" t="s">
        <v>12</v>
      </c>
    </row>
    <row r="146" spans="2:4">
      <c r="B146" s="36" t="s">
        <v>350</v>
      </c>
      <c r="C146" s="36" t="s">
        <v>351</v>
      </c>
      <c r="D146" s="36" t="s">
        <v>12</v>
      </c>
    </row>
    <row r="147" spans="2:4">
      <c r="B147" s="36" t="s">
        <v>352</v>
      </c>
      <c r="C147" s="36" t="s">
        <v>353</v>
      </c>
      <c r="D147" s="36" t="s">
        <v>12</v>
      </c>
    </row>
    <row r="148" spans="2:4">
      <c r="B148" s="36" t="s">
        <v>354</v>
      </c>
      <c r="C148" s="36" t="s">
        <v>355</v>
      </c>
      <c r="D148" s="36" t="s">
        <v>13</v>
      </c>
    </row>
    <row r="149" spans="2:4">
      <c r="B149" s="36" t="s">
        <v>356</v>
      </c>
      <c r="C149" s="36" t="s">
        <v>357</v>
      </c>
      <c r="D149" s="36" t="s">
        <v>13</v>
      </c>
    </row>
    <row r="150" spans="2:4">
      <c r="B150" s="36" t="s">
        <v>358</v>
      </c>
      <c r="C150" s="36" t="s">
        <v>359</v>
      </c>
      <c r="D150" s="36" t="s">
        <v>13</v>
      </c>
    </row>
    <row r="151" spans="2:4">
      <c r="B151" s="36" t="s">
        <v>360</v>
      </c>
      <c r="C151" s="36" t="s">
        <v>361</v>
      </c>
      <c r="D151" s="36" t="s">
        <v>13</v>
      </c>
    </row>
    <row r="152" spans="2:4">
      <c r="B152" s="36" t="s">
        <v>362</v>
      </c>
      <c r="C152" s="36" t="s">
        <v>363</v>
      </c>
      <c r="D152" s="36" t="s">
        <v>13</v>
      </c>
    </row>
    <row r="153" spans="2:4">
      <c r="B153" s="36" t="s">
        <v>364</v>
      </c>
      <c r="C153" s="36" t="s">
        <v>365</v>
      </c>
      <c r="D153" s="36" t="s">
        <v>13</v>
      </c>
    </row>
    <row r="154" spans="2:4">
      <c r="B154" s="36" t="s">
        <v>366</v>
      </c>
      <c r="C154" s="36" t="s">
        <v>367</v>
      </c>
      <c r="D154" s="36" t="s">
        <v>13</v>
      </c>
    </row>
    <row r="155" spans="2:4">
      <c r="B155" s="36" t="s">
        <v>368</v>
      </c>
      <c r="C155" s="36" t="s">
        <v>369</v>
      </c>
      <c r="D155" s="36" t="s">
        <v>13</v>
      </c>
    </row>
    <row r="156" spans="2:4">
      <c r="B156" s="36" t="s">
        <v>370</v>
      </c>
      <c r="C156" s="36" t="s">
        <v>371</v>
      </c>
      <c r="D156" s="36" t="s">
        <v>13</v>
      </c>
    </row>
    <row r="157" spans="2:4">
      <c r="B157" s="36" t="s">
        <v>372</v>
      </c>
      <c r="C157" s="36" t="s">
        <v>373</v>
      </c>
      <c r="D157" s="36" t="s">
        <v>13</v>
      </c>
    </row>
    <row r="158" spans="2:4">
      <c r="B158" s="36" t="s">
        <v>374</v>
      </c>
      <c r="C158" s="36" t="s">
        <v>375</v>
      </c>
      <c r="D158" s="36" t="s">
        <v>13</v>
      </c>
    </row>
    <row r="159" spans="2:4">
      <c r="B159" s="36" t="s">
        <v>376</v>
      </c>
      <c r="C159" s="36" t="s">
        <v>377</v>
      </c>
      <c r="D159" s="36" t="s">
        <v>13</v>
      </c>
    </row>
    <row r="160" spans="2:4">
      <c r="B160" s="36" t="s">
        <v>378</v>
      </c>
      <c r="C160" s="36" t="s">
        <v>379</v>
      </c>
      <c r="D160" s="36" t="s">
        <v>380</v>
      </c>
    </row>
    <row r="161" spans="2:4">
      <c r="B161" s="36" t="s">
        <v>381</v>
      </c>
      <c r="C161" s="36" t="s">
        <v>382</v>
      </c>
      <c r="D161" s="36" t="s">
        <v>380</v>
      </c>
    </row>
    <row r="162" spans="2:4">
      <c r="B162" s="36" t="s">
        <v>383</v>
      </c>
      <c r="C162" s="36" t="s">
        <v>384</v>
      </c>
      <c r="D162" s="36" t="s">
        <v>380</v>
      </c>
    </row>
    <row r="163" spans="2:4">
      <c r="B163" s="36" t="s">
        <v>385</v>
      </c>
      <c r="C163" s="36" t="s">
        <v>386</v>
      </c>
      <c r="D163" s="36" t="s">
        <v>380</v>
      </c>
    </row>
    <row r="164" spans="2:4">
      <c r="B164" s="36" t="s">
        <v>387</v>
      </c>
      <c r="C164" s="36" t="s">
        <v>388</v>
      </c>
      <c r="D164" s="36" t="s">
        <v>380</v>
      </c>
    </row>
    <row r="165" spans="2:4">
      <c r="B165" s="36" t="s">
        <v>389</v>
      </c>
      <c r="C165" s="36" t="s">
        <v>390</v>
      </c>
      <c r="D165" s="36" t="s">
        <v>380</v>
      </c>
    </row>
    <row r="166" spans="2:4">
      <c r="B166" s="36" t="s">
        <v>391</v>
      </c>
      <c r="C166" s="36" t="s">
        <v>392</v>
      </c>
      <c r="D166" s="36" t="s">
        <v>380</v>
      </c>
    </row>
    <row r="167" spans="2:4">
      <c r="B167" s="36" t="s">
        <v>393</v>
      </c>
      <c r="C167" s="36" t="s">
        <v>394</v>
      </c>
      <c r="D167" s="36" t="s">
        <v>380</v>
      </c>
    </row>
    <row r="168" spans="2:4">
      <c r="B168" s="36" t="s">
        <v>395</v>
      </c>
      <c r="C168" s="36" t="s">
        <v>396</v>
      </c>
      <c r="D168" s="36" t="s">
        <v>380</v>
      </c>
    </row>
    <row r="169" spans="2:4">
      <c r="B169" s="36" t="s">
        <v>397</v>
      </c>
      <c r="C169" s="36" t="s">
        <v>398</v>
      </c>
      <c r="D169" s="36" t="s">
        <v>380</v>
      </c>
    </row>
    <row r="170" spans="2:4">
      <c r="B170" s="36" t="s">
        <v>399</v>
      </c>
      <c r="C170" s="36" t="s">
        <v>400</v>
      </c>
      <c r="D170" s="36" t="s">
        <v>380</v>
      </c>
    </row>
    <row r="172" spans="2:4">
      <c r="B172" s="12" t="s">
        <v>1780</v>
      </c>
    </row>
    <row r="173" spans="2:4">
      <c r="B173" s="13" t="s">
        <v>401</v>
      </c>
    </row>
    <row r="174" spans="2:4">
      <c r="B174" s="13" t="s">
        <v>402</v>
      </c>
    </row>
    <row r="175" spans="2:4">
      <c r="B175" s="13" t="s">
        <v>403</v>
      </c>
    </row>
    <row r="176" spans="2:4">
      <c r="B176" s="12" t="s">
        <v>404</v>
      </c>
    </row>
  </sheetData>
  <autoFilter ref="B4:D4" xr:uid="{00000000-0009-0000-0000-000003000000}"/>
  <conditionalFormatting sqref="B128">
    <cfRule type="duplicateValues" dxfId="7" priority="6"/>
  </conditionalFormatting>
  <conditionalFormatting sqref="B124">
    <cfRule type="duplicateValues" dxfId="6" priority="5"/>
  </conditionalFormatting>
  <conditionalFormatting sqref="B41">
    <cfRule type="duplicateValues" dxfId="5" priority="4"/>
  </conditionalFormatting>
  <conditionalFormatting sqref="B43">
    <cfRule type="duplicateValues" dxfId="4" priority="3"/>
  </conditionalFormatting>
  <conditionalFormatting sqref="B47">
    <cfRule type="duplicateValues" dxfId="3" priority="2"/>
  </conditionalFormatting>
  <conditionalFormatting sqref="B54">
    <cfRule type="duplicateValues" dxfId="2" priority="1"/>
  </conditionalFormatting>
  <conditionalFormatting sqref="B337:B1048576 B129:B177 B1:B40 B50:B53 B67:B123 B125:B127 B42 B44:B46 B48 B55:B65">
    <cfRule type="duplicateValues" dxfId="1" priority="10"/>
  </conditionalFormatting>
  <hyperlinks>
    <hyperlink ref="B172" r:id="rId1" display="https://www.hesa.ac.uk/support/providers" xr:uid="{00000000-0004-0000-0300-000000000000}"/>
    <hyperlink ref="B176" r:id="rId2" display="http://learning-provider.data.ac.uk/" xr:uid="{00000000-0004-0000-0300-000001000000}"/>
  </hyperlinks>
  <pageMargins left="0.7" right="0.7" top="0.75" bottom="0.75" header="0.51180555555555496" footer="0.51180555555555496"/>
  <pageSetup paperSize="9" firstPageNumber="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38"/>
  <sheetViews>
    <sheetView topLeftCell="A127" zoomScaleNormal="100" workbookViewId="0">
      <selection activeCell="B2" sqref="B2"/>
    </sheetView>
  </sheetViews>
  <sheetFormatPr defaultColWidth="8.81640625" defaultRowHeight="14.5"/>
  <cols>
    <col min="2" max="2" width="70.453125" customWidth="1"/>
    <col min="3" max="3" width="23.1796875" bestFit="1" customWidth="1"/>
    <col min="4" max="4" width="24.7265625" bestFit="1" customWidth="1"/>
    <col min="5" max="5" width="8.1796875" style="35"/>
    <col min="6" max="1017" width="8.1796875"/>
  </cols>
  <sheetData>
    <row r="2" spans="1:4">
      <c r="A2" s="153"/>
      <c r="B2" s="134" t="s">
        <v>46</v>
      </c>
      <c r="C2" s="153"/>
      <c r="D2" s="153"/>
    </row>
    <row r="4" spans="1:4">
      <c r="A4" s="153"/>
      <c r="B4" s="16" t="s">
        <v>405</v>
      </c>
      <c r="C4" s="16" t="s">
        <v>406</v>
      </c>
      <c r="D4" s="16" t="s">
        <v>66</v>
      </c>
    </row>
    <row r="5" spans="1:4">
      <c r="A5" s="153"/>
      <c r="B5" s="22" t="s">
        <v>407</v>
      </c>
      <c r="C5" s="127" t="s">
        <v>408</v>
      </c>
      <c r="D5" s="17" t="s">
        <v>3</v>
      </c>
    </row>
    <row r="6" spans="1:4">
      <c r="A6" s="153"/>
      <c r="B6" s="22" t="s">
        <v>409</v>
      </c>
      <c r="C6" s="127" t="s">
        <v>410</v>
      </c>
      <c r="D6" s="17" t="s">
        <v>3</v>
      </c>
    </row>
    <row r="7" spans="1:4" s="35" customFormat="1">
      <c r="A7" s="153"/>
      <c r="B7" s="22" t="s">
        <v>411</v>
      </c>
      <c r="C7" s="128" t="s">
        <v>412</v>
      </c>
      <c r="D7" s="17" t="s">
        <v>413</v>
      </c>
    </row>
    <row r="8" spans="1:4">
      <c r="A8" s="153"/>
      <c r="B8" s="129" t="s">
        <v>414</v>
      </c>
      <c r="C8" s="133" t="s">
        <v>415</v>
      </c>
      <c r="D8" s="131" t="s">
        <v>413</v>
      </c>
    </row>
    <row r="9" spans="1:4">
      <c r="A9" s="153"/>
      <c r="B9" s="22" t="s">
        <v>416</v>
      </c>
      <c r="C9" s="127" t="s">
        <v>417</v>
      </c>
      <c r="D9" s="17" t="s">
        <v>3</v>
      </c>
    </row>
    <row r="10" spans="1:4">
      <c r="A10" s="153"/>
      <c r="B10" s="22" t="s">
        <v>418</v>
      </c>
      <c r="C10" s="127" t="s">
        <v>419</v>
      </c>
      <c r="D10" s="17" t="s">
        <v>3</v>
      </c>
    </row>
    <row r="11" spans="1:4">
      <c r="A11" s="153"/>
      <c r="B11" s="22" t="s">
        <v>420</v>
      </c>
      <c r="C11" s="127" t="s">
        <v>421</v>
      </c>
      <c r="D11" s="17" t="s">
        <v>3</v>
      </c>
    </row>
    <row r="12" spans="1:4" customFormat="1">
      <c r="A12" s="153"/>
      <c r="B12" s="22" t="s">
        <v>422</v>
      </c>
      <c r="C12" s="127" t="s">
        <v>423</v>
      </c>
      <c r="D12" s="17" t="s">
        <v>3</v>
      </c>
    </row>
    <row r="13" spans="1:4" customFormat="1">
      <c r="A13" s="153"/>
      <c r="B13" s="22" t="s">
        <v>424</v>
      </c>
      <c r="C13" s="127" t="s">
        <v>425</v>
      </c>
      <c r="D13" s="17" t="s">
        <v>3</v>
      </c>
    </row>
    <row r="14" spans="1:4" s="35" customFormat="1">
      <c r="A14" s="153"/>
      <c r="B14" s="22" t="s">
        <v>426</v>
      </c>
      <c r="C14" s="127" t="s">
        <v>427</v>
      </c>
      <c r="D14" s="17" t="s">
        <v>3</v>
      </c>
    </row>
    <row r="15" spans="1:4" customFormat="1">
      <c r="A15" s="153"/>
      <c r="B15" s="22" t="s">
        <v>428</v>
      </c>
      <c r="C15" s="127" t="s">
        <v>76</v>
      </c>
      <c r="D15" s="17" t="s">
        <v>3</v>
      </c>
    </row>
    <row r="16" spans="1:4" s="35" customFormat="1">
      <c r="A16" s="153"/>
      <c r="B16" s="22" t="s">
        <v>429</v>
      </c>
      <c r="C16" s="127" t="s">
        <v>430</v>
      </c>
      <c r="D16" s="17" t="s">
        <v>3</v>
      </c>
    </row>
    <row r="17" spans="1:4" customFormat="1">
      <c r="A17" s="153"/>
      <c r="B17" s="22" t="s">
        <v>431</v>
      </c>
      <c r="C17" s="127" t="s">
        <v>432</v>
      </c>
      <c r="D17" s="17" t="s">
        <v>3</v>
      </c>
    </row>
    <row r="18" spans="1:4" customFormat="1">
      <c r="A18" s="153"/>
      <c r="B18" s="22" t="s">
        <v>433</v>
      </c>
      <c r="C18" s="127" t="s">
        <v>434</v>
      </c>
      <c r="D18" s="17" t="s">
        <v>3</v>
      </c>
    </row>
    <row r="19" spans="1:4" customFormat="1">
      <c r="A19" s="153"/>
      <c r="B19" s="22" t="s">
        <v>435</v>
      </c>
      <c r="C19" s="127" t="s">
        <v>86</v>
      </c>
      <c r="D19" s="17" t="s">
        <v>4</v>
      </c>
    </row>
    <row r="20" spans="1:4" customFormat="1">
      <c r="A20" s="153"/>
      <c r="B20" s="22" t="s">
        <v>436</v>
      </c>
      <c r="C20" s="127" t="s">
        <v>437</v>
      </c>
      <c r="D20" s="17" t="s">
        <v>4</v>
      </c>
    </row>
    <row r="21" spans="1:4" customFormat="1">
      <c r="A21" s="153"/>
      <c r="B21" s="22" t="s">
        <v>438</v>
      </c>
      <c r="C21" s="127" t="s">
        <v>439</v>
      </c>
      <c r="D21" s="17" t="s">
        <v>4</v>
      </c>
    </row>
    <row r="22" spans="1:4" customFormat="1">
      <c r="A22" s="153"/>
      <c r="B22" s="22" t="s">
        <v>440</v>
      </c>
      <c r="C22" s="127" t="s">
        <v>441</v>
      </c>
      <c r="D22" s="17" t="s">
        <v>4</v>
      </c>
    </row>
    <row r="23" spans="1:4" customFormat="1">
      <c r="A23" s="153"/>
      <c r="B23" s="22" t="s">
        <v>442</v>
      </c>
      <c r="C23" s="127" t="s">
        <v>443</v>
      </c>
      <c r="D23" s="17" t="s">
        <v>4</v>
      </c>
    </row>
    <row r="24" spans="1:4" customFormat="1">
      <c r="A24" s="153"/>
      <c r="B24" s="129" t="s">
        <v>444</v>
      </c>
      <c r="C24" s="130" t="s">
        <v>445</v>
      </c>
      <c r="D24" s="131" t="s">
        <v>4</v>
      </c>
    </row>
    <row r="25" spans="1:4" customFormat="1">
      <c r="A25" s="153"/>
      <c r="B25" s="22" t="s">
        <v>446</v>
      </c>
      <c r="C25" s="23" t="s">
        <v>447</v>
      </c>
      <c r="D25" s="17" t="s">
        <v>4</v>
      </c>
    </row>
    <row r="26" spans="1:4" customFormat="1">
      <c r="A26" s="153"/>
      <c r="B26" s="22" t="s">
        <v>448</v>
      </c>
      <c r="C26" s="127" t="s">
        <v>449</v>
      </c>
      <c r="D26" s="17" t="s">
        <v>4</v>
      </c>
    </row>
    <row r="27" spans="1:4" customFormat="1">
      <c r="A27" s="153"/>
      <c r="B27" s="22" t="s">
        <v>450</v>
      </c>
      <c r="C27" s="127" t="s">
        <v>451</v>
      </c>
      <c r="D27" s="17" t="s">
        <v>4</v>
      </c>
    </row>
    <row r="28" spans="1:4" s="35" customFormat="1">
      <c r="A28" s="153"/>
      <c r="B28" s="22" t="s">
        <v>452</v>
      </c>
      <c r="C28" s="127" t="s">
        <v>453</v>
      </c>
      <c r="D28" s="17" t="s">
        <v>4</v>
      </c>
    </row>
    <row r="29" spans="1:4" customFormat="1">
      <c r="A29" s="153"/>
      <c r="B29" s="22" t="s">
        <v>454</v>
      </c>
      <c r="C29" s="127" t="s">
        <v>455</v>
      </c>
      <c r="D29" s="17" t="s">
        <v>4</v>
      </c>
    </row>
    <row r="30" spans="1:4" s="35" customFormat="1">
      <c r="A30" s="153"/>
      <c r="B30" s="22" t="s">
        <v>456</v>
      </c>
      <c r="C30" s="127" t="s">
        <v>457</v>
      </c>
      <c r="D30" s="17" t="s">
        <v>4</v>
      </c>
    </row>
    <row r="31" spans="1:4" customFormat="1">
      <c r="A31" s="153"/>
      <c r="B31" s="22" t="s">
        <v>458</v>
      </c>
      <c r="C31" s="127" t="s">
        <v>102</v>
      </c>
      <c r="D31" s="17" t="s">
        <v>4</v>
      </c>
    </row>
    <row r="32" spans="1:4" customFormat="1">
      <c r="A32" s="153"/>
      <c r="B32" s="22" t="s">
        <v>459</v>
      </c>
      <c r="C32" s="127" t="s">
        <v>460</v>
      </c>
      <c r="D32" s="17" t="s">
        <v>4</v>
      </c>
    </row>
    <row r="33" spans="1:4" customFormat="1">
      <c r="A33" s="153"/>
      <c r="B33" s="22" t="s">
        <v>461</v>
      </c>
      <c r="C33" s="127" t="s">
        <v>462</v>
      </c>
      <c r="D33" s="17" t="s">
        <v>5</v>
      </c>
    </row>
    <row r="34" spans="1:4" s="35" customFormat="1">
      <c r="A34" s="153"/>
      <c r="B34" s="22" t="s">
        <v>463</v>
      </c>
      <c r="C34" s="127" t="s">
        <v>464</v>
      </c>
      <c r="D34" s="17" t="s">
        <v>5</v>
      </c>
    </row>
    <row r="35" spans="1:4" customFormat="1">
      <c r="A35" s="153"/>
      <c r="B35" s="22" t="s">
        <v>465</v>
      </c>
      <c r="C35" s="127" t="s">
        <v>464</v>
      </c>
      <c r="D35" s="17" t="s">
        <v>5</v>
      </c>
    </row>
    <row r="36" spans="1:4" customFormat="1">
      <c r="A36" s="153"/>
      <c r="B36" s="22" t="s">
        <v>466</v>
      </c>
      <c r="C36" s="127" t="s">
        <v>467</v>
      </c>
      <c r="D36" s="17" t="s">
        <v>5</v>
      </c>
    </row>
    <row r="37" spans="1:4" customFormat="1">
      <c r="A37" s="153"/>
      <c r="B37" s="129" t="s">
        <v>468</v>
      </c>
      <c r="C37" s="133" t="s">
        <v>469</v>
      </c>
      <c r="D37" s="131" t="s">
        <v>185</v>
      </c>
    </row>
    <row r="38" spans="1:4" customFormat="1">
      <c r="A38" s="153"/>
      <c r="B38" s="22" t="s">
        <v>470</v>
      </c>
      <c r="C38" s="127" t="s">
        <v>471</v>
      </c>
      <c r="D38" s="17" t="s">
        <v>185</v>
      </c>
    </row>
    <row r="39" spans="1:4" customFormat="1">
      <c r="A39" s="153"/>
      <c r="B39" s="22" t="s">
        <v>472</v>
      </c>
      <c r="C39" s="127" t="s">
        <v>473</v>
      </c>
      <c r="D39" s="17" t="s">
        <v>185</v>
      </c>
    </row>
    <row r="40" spans="1:4" customFormat="1">
      <c r="A40" s="153"/>
      <c r="B40" s="22" t="s">
        <v>474</v>
      </c>
      <c r="C40" s="127" t="s">
        <v>475</v>
      </c>
      <c r="D40" s="17" t="s">
        <v>185</v>
      </c>
    </row>
    <row r="41" spans="1:4" customFormat="1">
      <c r="A41" s="153"/>
      <c r="B41" s="129" t="s">
        <v>476</v>
      </c>
      <c r="C41" s="133" t="s">
        <v>477</v>
      </c>
      <c r="D41" s="131" t="s">
        <v>185</v>
      </c>
    </row>
    <row r="42" spans="1:4" customFormat="1">
      <c r="A42" s="153"/>
      <c r="B42" s="129" t="s">
        <v>478</v>
      </c>
      <c r="C42" s="130" t="s">
        <v>479</v>
      </c>
      <c r="D42" s="131" t="s">
        <v>7</v>
      </c>
    </row>
    <row r="43" spans="1:4" customFormat="1">
      <c r="A43" s="153"/>
      <c r="B43" s="129" t="s">
        <v>480</v>
      </c>
      <c r="C43" s="133" t="s">
        <v>481</v>
      </c>
      <c r="D43" s="131" t="s">
        <v>7</v>
      </c>
    </row>
    <row r="44" spans="1:4" customFormat="1">
      <c r="A44" s="153"/>
      <c r="B44" s="129" t="s">
        <v>482</v>
      </c>
      <c r="C44" s="133" t="s">
        <v>483</v>
      </c>
      <c r="D44" s="131" t="s">
        <v>7</v>
      </c>
    </row>
    <row r="45" spans="1:4" customFormat="1">
      <c r="A45" s="153"/>
      <c r="B45" s="129" t="s">
        <v>484</v>
      </c>
      <c r="C45" s="133" t="s">
        <v>485</v>
      </c>
      <c r="D45" s="131" t="s">
        <v>7</v>
      </c>
    </row>
    <row r="46" spans="1:4" customFormat="1">
      <c r="A46" s="153"/>
      <c r="B46" s="129" t="s">
        <v>486</v>
      </c>
      <c r="C46" s="133" t="s">
        <v>487</v>
      </c>
      <c r="D46" s="131" t="s">
        <v>7</v>
      </c>
    </row>
    <row r="47" spans="1:4" customFormat="1">
      <c r="A47" s="153"/>
      <c r="B47" s="22" t="s">
        <v>488</v>
      </c>
      <c r="C47" s="127" t="s">
        <v>213</v>
      </c>
      <c r="D47" s="17" t="s">
        <v>7</v>
      </c>
    </row>
    <row r="48" spans="1:4" customFormat="1">
      <c r="A48" s="153"/>
      <c r="B48" s="22" t="s">
        <v>489</v>
      </c>
      <c r="C48" s="127" t="s">
        <v>490</v>
      </c>
      <c r="D48" s="17" t="s">
        <v>7</v>
      </c>
    </row>
    <row r="49" spans="2:4" customFormat="1">
      <c r="B49" s="22" t="s">
        <v>491</v>
      </c>
      <c r="C49" s="127" t="s">
        <v>492</v>
      </c>
      <c r="D49" s="17" t="s">
        <v>7</v>
      </c>
    </row>
    <row r="50" spans="2:4" customFormat="1">
      <c r="B50" s="22" t="s">
        <v>493</v>
      </c>
      <c r="C50" s="127" t="s">
        <v>494</v>
      </c>
      <c r="D50" s="17" t="s">
        <v>7</v>
      </c>
    </row>
    <row r="51" spans="2:4" customFormat="1">
      <c r="B51" s="22" t="s">
        <v>495</v>
      </c>
      <c r="C51" s="127" t="s">
        <v>496</v>
      </c>
      <c r="D51" s="17" t="s">
        <v>7</v>
      </c>
    </row>
    <row r="52" spans="2:4" customFormat="1">
      <c r="B52" s="22" t="s">
        <v>497</v>
      </c>
      <c r="C52" s="127" t="s">
        <v>498</v>
      </c>
      <c r="D52" s="17" t="s">
        <v>7</v>
      </c>
    </row>
    <row r="53" spans="2:4" customFormat="1">
      <c r="B53" s="22" t="s">
        <v>499</v>
      </c>
      <c r="C53" s="127" t="s">
        <v>500</v>
      </c>
      <c r="D53" s="17" t="s">
        <v>8</v>
      </c>
    </row>
    <row r="54" spans="2:4" customFormat="1">
      <c r="B54" s="22" t="s">
        <v>501</v>
      </c>
      <c r="C54" s="127" t="s">
        <v>502</v>
      </c>
      <c r="D54" s="17" t="s">
        <v>8</v>
      </c>
    </row>
    <row r="55" spans="2:4" customFormat="1">
      <c r="B55" s="22" t="s">
        <v>503</v>
      </c>
      <c r="C55" s="127" t="s">
        <v>504</v>
      </c>
      <c r="D55" s="17" t="s">
        <v>9</v>
      </c>
    </row>
    <row r="56" spans="2:4" customFormat="1">
      <c r="B56" s="22" t="s">
        <v>505</v>
      </c>
      <c r="C56" s="127" t="s">
        <v>506</v>
      </c>
      <c r="D56" s="17" t="s">
        <v>9</v>
      </c>
    </row>
    <row r="57" spans="2:4" customFormat="1">
      <c r="B57" s="22" t="s">
        <v>507</v>
      </c>
      <c r="C57" s="127" t="s">
        <v>508</v>
      </c>
      <c r="D57" s="17" t="s">
        <v>9</v>
      </c>
    </row>
    <row r="58" spans="2:4" customFormat="1">
      <c r="B58" s="22" t="s">
        <v>509</v>
      </c>
      <c r="C58" s="127" t="s">
        <v>510</v>
      </c>
      <c r="D58" s="17" t="s">
        <v>9</v>
      </c>
    </row>
    <row r="59" spans="2:4" customFormat="1">
      <c r="B59" s="22" t="s">
        <v>511</v>
      </c>
      <c r="C59" s="127" t="s">
        <v>512</v>
      </c>
      <c r="D59" s="17" t="s">
        <v>9</v>
      </c>
    </row>
    <row r="60" spans="2:4" customFormat="1">
      <c r="B60" s="22" t="s">
        <v>513</v>
      </c>
      <c r="C60" s="127" t="s">
        <v>514</v>
      </c>
      <c r="D60" s="17" t="s">
        <v>9</v>
      </c>
    </row>
    <row r="61" spans="2:4" customFormat="1">
      <c r="B61" s="22" t="s">
        <v>515</v>
      </c>
      <c r="C61" s="127" t="s">
        <v>516</v>
      </c>
      <c r="D61" s="17" t="s">
        <v>9</v>
      </c>
    </row>
    <row r="62" spans="2:4" customFormat="1">
      <c r="B62" s="22" t="s">
        <v>517</v>
      </c>
      <c r="C62" s="127" t="s">
        <v>518</v>
      </c>
      <c r="D62" s="17" t="s">
        <v>9</v>
      </c>
    </row>
    <row r="63" spans="2:4" customFormat="1">
      <c r="B63" s="22" t="s">
        <v>519</v>
      </c>
      <c r="C63" s="127" t="s">
        <v>520</v>
      </c>
      <c r="D63" s="17" t="s">
        <v>9</v>
      </c>
    </row>
    <row r="64" spans="2:4" customFormat="1">
      <c r="B64" s="22" t="s">
        <v>521</v>
      </c>
      <c r="C64" s="127" t="s">
        <v>522</v>
      </c>
      <c r="D64" s="17" t="s">
        <v>9</v>
      </c>
    </row>
    <row r="65" spans="1:4" customFormat="1">
      <c r="A65" s="153"/>
      <c r="B65" s="129" t="s">
        <v>523</v>
      </c>
      <c r="C65" s="133" t="s">
        <v>524</v>
      </c>
      <c r="D65" s="131" t="s">
        <v>10</v>
      </c>
    </row>
    <row r="66" spans="1:4" customFormat="1">
      <c r="A66" s="153"/>
      <c r="B66" s="22" t="s">
        <v>525</v>
      </c>
      <c r="C66" s="127" t="s">
        <v>526</v>
      </c>
      <c r="D66" s="17" t="s">
        <v>10</v>
      </c>
    </row>
    <row r="67" spans="1:4" customFormat="1">
      <c r="A67" s="153"/>
      <c r="B67" s="22" t="s">
        <v>527</v>
      </c>
      <c r="C67" s="127" t="s">
        <v>528</v>
      </c>
      <c r="D67" s="17" t="s">
        <v>10</v>
      </c>
    </row>
    <row r="68" spans="1:4" customFormat="1">
      <c r="A68" s="153"/>
      <c r="B68" s="22" t="s">
        <v>529</v>
      </c>
      <c r="C68" s="127" t="s">
        <v>530</v>
      </c>
      <c r="D68" s="17" t="s">
        <v>10</v>
      </c>
    </row>
    <row r="69" spans="1:4" customFormat="1">
      <c r="A69" s="153"/>
      <c r="B69" s="22" t="s">
        <v>531</v>
      </c>
      <c r="C69" s="127" t="s">
        <v>269</v>
      </c>
      <c r="D69" s="17" t="s">
        <v>10</v>
      </c>
    </row>
    <row r="70" spans="1:4" customFormat="1">
      <c r="A70" s="153"/>
      <c r="B70" s="22" t="s">
        <v>532</v>
      </c>
      <c r="C70" s="127" t="s">
        <v>533</v>
      </c>
      <c r="D70" s="17" t="s">
        <v>10</v>
      </c>
    </row>
    <row r="71" spans="1:4" customFormat="1">
      <c r="A71" s="153"/>
      <c r="B71" s="22" t="s">
        <v>534</v>
      </c>
      <c r="C71" s="127" t="s">
        <v>533</v>
      </c>
      <c r="D71" s="17" t="s">
        <v>10</v>
      </c>
    </row>
    <row r="72" spans="1:4" customFormat="1">
      <c r="A72" s="153"/>
      <c r="B72" s="22" t="s">
        <v>535</v>
      </c>
      <c r="C72" s="127" t="s">
        <v>536</v>
      </c>
      <c r="D72" s="17" t="s">
        <v>10</v>
      </c>
    </row>
    <row r="73" spans="1:4" customFormat="1">
      <c r="A73" s="153"/>
      <c r="B73" s="22" t="s">
        <v>537</v>
      </c>
      <c r="C73" s="127" t="s">
        <v>538</v>
      </c>
      <c r="D73" s="17" t="s">
        <v>10</v>
      </c>
    </row>
    <row r="74" spans="1:4" customFormat="1">
      <c r="A74" s="153"/>
      <c r="B74" s="22" t="s">
        <v>539</v>
      </c>
      <c r="C74" s="127" t="s">
        <v>540</v>
      </c>
      <c r="D74" s="17" t="s">
        <v>10</v>
      </c>
    </row>
    <row r="75" spans="1:4" customFormat="1">
      <c r="A75" s="153"/>
      <c r="B75" s="129" t="s">
        <v>541</v>
      </c>
      <c r="C75" s="133" t="s">
        <v>542</v>
      </c>
      <c r="D75" s="131" t="s">
        <v>10</v>
      </c>
    </row>
    <row r="76" spans="1:4" s="35" customFormat="1">
      <c r="A76" s="153"/>
      <c r="B76" s="129" t="s">
        <v>543</v>
      </c>
      <c r="C76" s="133" t="s">
        <v>544</v>
      </c>
      <c r="D76" s="131" t="s">
        <v>10</v>
      </c>
    </row>
    <row r="77" spans="1:4" customFormat="1">
      <c r="A77" s="153"/>
      <c r="B77" s="22" t="s">
        <v>545</v>
      </c>
      <c r="C77" s="127" t="s">
        <v>546</v>
      </c>
      <c r="D77" s="17" t="s">
        <v>10</v>
      </c>
    </row>
    <row r="78" spans="1:4" customFormat="1">
      <c r="A78" s="153"/>
      <c r="B78" s="22" t="s">
        <v>547</v>
      </c>
      <c r="C78" s="127" t="s">
        <v>548</v>
      </c>
      <c r="D78" s="17" t="s">
        <v>10</v>
      </c>
    </row>
    <row r="79" spans="1:4" customFormat="1">
      <c r="A79" s="153"/>
      <c r="B79" s="22" t="s">
        <v>549</v>
      </c>
      <c r="C79" s="127" t="s">
        <v>550</v>
      </c>
      <c r="D79" s="17" t="s">
        <v>10</v>
      </c>
    </row>
    <row r="80" spans="1:4" customFormat="1">
      <c r="A80" s="153"/>
      <c r="B80" s="22" t="s">
        <v>551</v>
      </c>
      <c r="C80" s="127" t="s">
        <v>552</v>
      </c>
      <c r="D80" s="17" t="s">
        <v>10</v>
      </c>
    </row>
    <row r="81" spans="1:8">
      <c r="A81" s="153"/>
      <c r="B81" s="129" t="s">
        <v>553</v>
      </c>
      <c r="C81" s="133" t="s">
        <v>554</v>
      </c>
      <c r="D81" s="131" t="s">
        <v>10</v>
      </c>
      <c r="E81" s="155"/>
      <c r="F81" s="153"/>
      <c r="G81" s="153"/>
      <c r="H81" s="153"/>
    </row>
    <row r="82" spans="1:8">
      <c r="A82" s="153"/>
      <c r="B82" s="129" t="s">
        <v>555</v>
      </c>
      <c r="C82" s="130" t="s">
        <v>556</v>
      </c>
      <c r="D82" s="131" t="s">
        <v>10</v>
      </c>
      <c r="E82" s="155"/>
      <c r="F82" s="153"/>
      <c r="G82" s="153"/>
      <c r="H82" s="153"/>
    </row>
    <row r="83" spans="1:8">
      <c r="A83" s="153"/>
      <c r="B83" s="129" t="s">
        <v>557</v>
      </c>
      <c r="C83" s="130" t="s">
        <v>558</v>
      </c>
      <c r="D83" s="131" t="s">
        <v>10</v>
      </c>
      <c r="E83" s="155"/>
      <c r="F83" s="153"/>
      <c r="G83" s="153"/>
      <c r="H83" s="153"/>
    </row>
    <row r="84" spans="1:8" ht="15.5">
      <c r="A84" s="153"/>
      <c r="B84" s="129" t="s">
        <v>559</v>
      </c>
      <c r="C84" s="130" t="s">
        <v>560</v>
      </c>
      <c r="D84" s="131" t="s">
        <v>10</v>
      </c>
      <c r="E84" s="155"/>
      <c r="F84" s="153"/>
      <c r="G84" s="153"/>
      <c r="H84" s="37"/>
    </row>
    <row r="85" spans="1:8">
      <c r="A85" s="153"/>
      <c r="B85" s="129" t="s">
        <v>561</v>
      </c>
      <c r="C85" s="130" t="s">
        <v>562</v>
      </c>
      <c r="D85" s="131" t="s">
        <v>10</v>
      </c>
      <c r="E85" s="155"/>
      <c r="F85" s="153"/>
      <c r="G85" s="153"/>
      <c r="H85" s="153"/>
    </row>
    <row r="86" spans="1:8" s="35" customFormat="1">
      <c r="A86" s="153"/>
      <c r="B86" s="22" t="s">
        <v>563</v>
      </c>
      <c r="C86" s="127" t="s">
        <v>564</v>
      </c>
      <c r="D86" s="17" t="s">
        <v>10</v>
      </c>
      <c r="E86" s="155"/>
      <c r="F86" s="155"/>
      <c r="G86" s="155"/>
      <c r="H86" s="155"/>
    </row>
    <row r="87" spans="1:8">
      <c r="A87" s="153"/>
      <c r="B87" s="129" t="s">
        <v>565</v>
      </c>
      <c r="C87" s="130" t="s">
        <v>566</v>
      </c>
      <c r="D87" s="131" t="s">
        <v>10</v>
      </c>
      <c r="E87" s="155"/>
      <c r="F87" s="153"/>
      <c r="G87" s="153"/>
      <c r="H87" s="153"/>
    </row>
    <row r="88" spans="1:8">
      <c r="A88" s="153"/>
      <c r="B88" s="129" t="s">
        <v>567</v>
      </c>
      <c r="C88" s="130" t="s">
        <v>568</v>
      </c>
      <c r="D88" s="131" t="s">
        <v>10</v>
      </c>
      <c r="E88" s="155"/>
      <c r="F88" s="153"/>
      <c r="G88" s="153"/>
      <c r="H88" s="153"/>
    </row>
    <row r="89" spans="1:8">
      <c r="A89" s="153"/>
      <c r="B89" s="129" t="s">
        <v>569</v>
      </c>
      <c r="C89" s="130" t="s">
        <v>570</v>
      </c>
      <c r="D89" s="131" t="s">
        <v>10</v>
      </c>
      <c r="E89" s="155"/>
      <c r="F89" s="153"/>
      <c r="G89" s="153"/>
      <c r="H89" s="153"/>
    </row>
    <row r="90" spans="1:8">
      <c r="A90" s="153"/>
      <c r="B90" s="129" t="s">
        <v>571</v>
      </c>
      <c r="C90" s="130" t="s">
        <v>572</v>
      </c>
      <c r="D90" s="131" t="s">
        <v>10</v>
      </c>
      <c r="E90" s="155"/>
      <c r="F90" s="153"/>
      <c r="G90" s="153"/>
      <c r="H90" s="153"/>
    </row>
    <row r="91" spans="1:8">
      <c r="A91" s="153"/>
      <c r="B91" s="129" t="s">
        <v>573</v>
      </c>
      <c r="C91" s="130" t="s">
        <v>574</v>
      </c>
      <c r="D91" s="131" t="s">
        <v>10</v>
      </c>
      <c r="E91" s="155"/>
      <c r="F91" s="153"/>
      <c r="G91" s="153"/>
      <c r="H91" s="153"/>
    </row>
    <row r="92" spans="1:8">
      <c r="A92" s="153"/>
      <c r="B92" s="129" t="s">
        <v>575</v>
      </c>
      <c r="C92" s="130" t="s">
        <v>576</v>
      </c>
      <c r="D92" s="131" t="s">
        <v>10</v>
      </c>
      <c r="E92" s="155"/>
      <c r="F92" s="153"/>
      <c r="G92" s="153"/>
      <c r="H92" s="153"/>
    </row>
    <row r="93" spans="1:8">
      <c r="A93" s="153"/>
      <c r="B93" s="129" t="s">
        <v>577</v>
      </c>
      <c r="C93" s="130" t="s">
        <v>578</v>
      </c>
      <c r="D93" s="131" t="s">
        <v>10</v>
      </c>
      <c r="E93" s="155"/>
      <c r="F93" s="153"/>
      <c r="G93" s="153"/>
      <c r="H93" s="153"/>
    </row>
    <row r="94" spans="1:8">
      <c r="A94" s="153"/>
      <c r="B94" s="129" t="s">
        <v>579</v>
      </c>
      <c r="C94" s="130" t="s">
        <v>580</v>
      </c>
      <c r="D94" s="131" t="s">
        <v>10</v>
      </c>
      <c r="E94" s="155"/>
      <c r="F94" s="153"/>
      <c r="G94" s="153"/>
      <c r="H94" s="153"/>
    </row>
    <row r="95" spans="1:8">
      <c r="A95" s="153"/>
      <c r="B95" s="129" t="s">
        <v>581</v>
      </c>
      <c r="C95" s="133" t="s">
        <v>582</v>
      </c>
      <c r="D95" s="131" t="s">
        <v>10</v>
      </c>
      <c r="E95" s="155"/>
      <c r="F95" s="153"/>
      <c r="G95" s="153"/>
      <c r="H95" s="153"/>
    </row>
    <row r="96" spans="1:8" s="35" customFormat="1">
      <c r="A96" s="153"/>
      <c r="B96" s="22" t="s">
        <v>583</v>
      </c>
      <c r="C96" s="127" t="s">
        <v>584</v>
      </c>
      <c r="D96" s="17" t="s">
        <v>11</v>
      </c>
      <c r="E96" s="155"/>
      <c r="F96" s="155"/>
      <c r="G96" s="155"/>
      <c r="H96" s="155"/>
    </row>
    <row r="97" spans="1:4" s="35" customFormat="1">
      <c r="A97" s="153"/>
      <c r="B97" s="22" t="s">
        <v>585</v>
      </c>
      <c r="C97" s="127" t="s">
        <v>586</v>
      </c>
      <c r="D97" s="17" t="s">
        <v>11</v>
      </c>
    </row>
    <row r="98" spans="1:4" customFormat="1">
      <c r="A98" s="153"/>
      <c r="B98" s="22" t="s">
        <v>587</v>
      </c>
      <c r="C98" s="127" t="s">
        <v>588</v>
      </c>
      <c r="D98" s="17" t="s">
        <v>11</v>
      </c>
    </row>
    <row r="99" spans="1:4" customFormat="1">
      <c r="A99" s="153"/>
      <c r="B99" s="22" t="s">
        <v>589</v>
      </c>
      <c r="C99" s="127" t="s">
        <v>590</v>
      </c>
      <c r="D99" s="17" t="s">
        <v>11</v>
      </c>
    </row>
    <row r="100" spans="1:4" customFormat="1">
      <c r="A100" s="153"/>
      <c r="B100" s="22" t="s">
        <v>591</v>
      </c>
      <c r="C100" s="127" t="s">
        <v>592</v>
      </c>
      <c r="D100" s="17" t="s">
        <v>11</v>
      </c>
    </row>
    <row r="101" spans="1:4" customFormat="1">
      <c r="A101" s="153"/>
      <c r="B101" s="129" t="s">
        <v>593</v>
      </c>
      <c r="C101" s="130" t="s">
        <v>594</v>
      </c>
      <c r="D101" s="131" t="s">
        <v>11</v>
      </c>
    </row>
    <row r="102" spans="1:4" customFormat="1">
      <c r="A102" s="153"/>
      <c r="B102" s="129" t="s">
        <v>595</v>
      </c>
      <c r="C102" s="130" t="s">
        <v>596</v>
      </c>
      <c r="D102" s="131" t="s">
        <v>11</v>
      </c>
    </row>
    <row r="103" spans="1:4" customFormat="1">
      <c r="A103" s="153"/>
      <c r="B103" s="129" t="s">
        <v>597</v>
      </c>
      <c r="C103" s="130" t="s">
        <v>598</v>
      </c>
      <c r="D103" s="131" t="s">
        <v>11</v>
      </c>
    </row>
    <row r="104" spans="1:4" customFormat="1">
      <c r="A104" s="153"/>
      <c r="B104" s="129" t="s">
        <v>599</v>
      </c>
      <c r="C104" s="130" t="s">
        <v>600</v>
      </c>
      <c r="D104" s="131" t="s">
        <v>11</v>
      </c>
    </row>
    <row r="105" spans="1:4" customFormat="1">
      <c r="A105" s="153"/>
      <c r="B105" s="129" t="s">
        <v>601</v>
      </c>
      <c r="C105" s="130" t="s">
        <v>602</v>
      </c>
      <c r="D105" s="131" t="s">
        <v>11</v>
      </c>
    </row>
    <row r="106" spans="1:4" customFormat="1">
      <c r="A106" s="153"/>
      <c r="B106" s="129" t="s">
        <v>603</v>
      </c>
      <c r="C106" s="130" t="s">
        <v>604</v>
      </c>
      <c r="D106" s="131" t="s">
        <v>11</v>
      </c>
    </row>
    <row r="107" spans="1:4" customFormat="1">
      <c r="A107" s="153"/>
      <c r="B107" s="129" t="s">
        <v>605</v>
      </c>
      <c r="C107" s="130" t="s">
        <v>606</v>
      </c>
      <c r="D107" s="131" t="s">
        <v>11</v>
      </c>
    </row>
    <row r="108" spans="1:4" customFormat="1">
      <c r="A108" s="153"/>
      <c r="B108" s="129" t="s">
        <v>607</v>
      </c>
      <c r="C108" s="133" t="s">
        <v>608</v>
      </c>
      <c r="D108" s="131" t="s">
        <v>11</v>
      </c>
    </row>
    <row r="109" spans="1:4" s="35" customFormat="1">
      <c r="A109" s="153"/>
      <c r="B109" s="22" t="s">
        <v>609</v>
      </c>
      <c r="C109" s="127" t="s">
        <v>610</v>
      </c>
      <c r="D109" s="17" t="s">
        <v>11</v>
      </c>
    </row>
    <row r="110" spans="1:4" s="35" customFormat="1">
      <c r="A110" s="153"/>
      <c r="B110" s="22" t="s">
        <v>611</v>
      </c>
      <c r="C110" s="127" t="s">
        <v>612</v>
      </c>
      <c r="D110" s="17" t="s">
        <v>11</v>
      </c>
    </row>
    <row r="111" spans="1:4" s="35" customFormat="1">
      <c r="A111" s="153"/>
      <c r="B111" s="22" t="s">
        <v>613</v>
      </c>
      <c r="C111" s="132" t="s">
        <v>614</v>
      </c>
      <c r="D111" s="17" t="s">
        <v>41</v>
      </c>
    </row>
    <row r="112" spans="1:4" s="35" customFormat="1">
      <c r="A112" s="153"/>
      <c r="B112" s="22" t="s">
        <v>615</v>
      </c>
      <c r="C112" s="127" t="s">
        <v>616</v>
      </c>
      <c r="D112" s="17" t="s">
        <v>12</v>
      </c>
    </row>
    <row r="113" spans="1:6" s="35" customFormat="1">
      <c r="A113" s="153"/>
      <c r="B113" s="22" t="s">
        <v>617</v>
      </c>
      <c r="C113" s="127" t="s">
        <v>618</v>
      </c>
      <c r="D113" s="17" t="s">
        <v>12</v>
      </c>
      <c r="E113" s="155"/>
      <c r="F113" s="155"/>
    </row>
    <row r="114" spans="1:6">
      <c r="A114" s="153"/>
      <c r="B114" s="22" t="s">
        <v>619</v>
      </c>
      <c r="C114" s="127" t="s">
        <v>347</v>
      </c>
      <c r="D114" s="17" t="s">
        <v>12</v>
      </c>
      <c r="E114" s="155"/>
      <c r="F114" s="153"/>
    </row>
    <row r="115" spans="1:6">
      <c r="A115" s="153"/>
      <c r="B115" s="22" t="s">
        <v>620</v>
      </c>
      <c r="C115" s="127" t="s">
        <v>339</v>
      </c>
      <c r="D115" s="17" t="s">
        <v>12</v>
      </c>
      <c r="E115" s="155"/>
      <c r="F115" s="153"/>
    </row>
    <row r="116" spans="1:6">
      <c r="A116" s="153"/>
      <c r="B116" s="22" t="s">
        <v>621</v>
      </c>
      <c r="C116" s="127" t="s">
        <v>622</v>
      </c>
      <c r="D116" s="17" t="s">
        <v>12</v>
      </c>
      <c r="E116" s="155"/>
      <c r="F116" s="153"/>
    </row>
    <row r="117" spans="1:6">
      <c r="A117" s="153"/>
      <c r="B117" s="129" t="s">
        <v>623</v>
      </c>
      <c r="C117" s="130" t="s">
        <v>624</v>
      </c>
      <c r="D117" s="131" t="s">
        <v>12</v>
      </c>
      <c r="E117" s="155"/>
      <c r="F117" s="153"/>
    </row>
    <row r="118" spans="1:6">
      <c r="A118" s="153"/>
      <c r="B118" s="129" t="s">
        <v>625</v>
      </c>
      <c r="C118" s="130" t="s">
        <v>626</v>
      </c>
      <c r="D118" s="131" t="s">
        <v>13</v>
      </c>
      <c r="E118" s="155"/>
      <c r="F118" s="153"/>
    </row>
    <row r="119" spans="1:6">
      <c r="A119" s="153"/>
      <c r="B119" s="129" t="s">
        <v>627</v>
      </c>
      <c r="C119" s="130" t="s">
        <v>628</v>
      </c>
      <c r="D119" s="131" t="s">
        <v>13</v>
      </c>
      <c r="E119" s="155"/>
      <c r="F119" s="153"/>
    </row>
    <row r="120" spans="1:6" s="35" customFormat="1">
      <c r="A120" s="153"/>
      <c r="B120" s="129" t="s">
        <v>629</v>
      </c>
      <c r="C120" s="130" t="s">
        <v>630</v>
      </c>
      <c r="D120" s="131" t="s">
        <v>13</v>
      </c>
      <c r="E120" s="155"/>
      <c r="F120" s="155"/>
    </row>
    <row r="121" spans="1:6" s="35" customFormat="1">
      <c r="A121" s="153"/>
      <c r="B121" s="129" t="s">
        <v>631</v>
      </c>
      <c r="C121" s="130" t="s">
        <v>632</v>
      </c>
      <c r="D121" s="131" t="s">
        <v>13</v>
      </c>
      <c r="E121" s="155"/>
      <c r="F121" s="155"/>
    </row>
    <row r="122" spans="1:6">
      <c r="A122" s="153"/>
      <c r="B122" s="129" t="s">
        <v>633</v>
      </c>
      <c r="C122" s="130" t="s">
        <v>634</v>
      </c>
      <c r="D122" s="131" t="s">
        <v>13</v>
      </c>
      <c r="E122" s="155"/>
      <c r="F122" s="153"/>
    </row>
    <row r="123" spans="1:6">
      <c r="A123" s="153"/>
      <c r="B123" s="129" t="s">
        <v>635</v>
      </c>
      <c r="C123" s="130" t="s">
        <v>636</v>
      </c>
      <c r="D123" s="131" t="s">
        <v>13</v>
      </c>
      <c r="E123" s="155"/>
      <c r="F123" s="153"/>
    </row>
    <row r="124" spans="1:6">
      <c r="A124" s="153"/>
      <c r="B124" s="129" t="s">
        <v>637</v>
      </c>
      <c r="C124" s="130" t="s">
        <v>638</v>
      </c>
      <c r="D124" s="131" t="s">
        <v>13</v>
      </c>
      <c r="E124" s="155"/>
      <c r="F124" s="153"/>
    </row>
    <row r="125" spans="1:6">
      <c r="A125" s="153"/>
      <c r="B125" s="129" t="s">
        <v>639</v>
      </c>
      <c r="C125" s="130" t="s">
        <v>640</v>
      </c>
      <c r="D125" s="131" t="s">
        <v>13</v>
      </c>
      <c r="E125" s="155"/>
      <c r="F125" s="153"/>
    </row>
    <row r="126" spans="1:6">
      <c r="A126" s="153"/>
      <c r="B126" s="129" t="s">
        <v>641</v>
      </c>
      <c r="C126" s="130" t="s">
        <v>642</v>
      </c>
      <c r="D126" s="131" t="s">
        <v>13</v>
      </c>
      <c r="E126" s="155"/>
      <c r="F126" s="155"/>
    </row>
    <row r="127" spans="1:6">
      <c r="A127" s="153"/>
      <c r="B127" s="129" t="s">
        <v>643</v>
      </c>
      <c r="C127" s="130" t="s">
        <v>644</v>
      </c>
      <c r="D127" s="131" t="s">
        <v>380</v>
      </c>
      <c r="E127" s="155"/>
      <c r="F127" s="155"/>
    </row>
    <row r="128" spans="1:6">
      <c r="A128" s="153"/>
      <c r="B128" s="129" t="s">
        <v>645</v>
      </c>
      <c r="C128" s="130" t="s">
        <v>646</v>
      </c>
      <c r="D128" s="131" t="s">
        <v>380</v>
      </c>
      <c r="E128" s="155"/>
      <c r="F128" s="155"/>
    </row>
    <row r="129" spans="1:6" s="35" customFormat="1">
      <c r="A129" s="153"/>
      <c r="B129" s="22" t="s">
        <v>647</v>
      </c>
      <c r="C129" s="127" t="s">
        <v>648</v>
      </c>
      <c r="D129" s="17" t="s">
        <v>380</v>
      </c>
      <c r="E129" s="155"/>
      <c r="F129" s="155"/>
    </row>
    <row r="130" spans="1:6" s="35" customFormat="1">
      <c r="A130" s="153"/>
      <c r="B130" s="129" t="s">
        <v>649</v>
      </c>
      <c r="C130" s="130" t="s">
        <v>650</v>
      </c>
      <c r="D130" s="131" t="s">
        <v>380</v>
      </c>
      <c r="E130" s="155"/>
      <c r="F130" s="155"/>
    </row>
    <row r="131" spans="1:6">
      <c r="A131" s="153"/>
      <c r="B131" s="129" t="s">
        <v>651</v>
      </c>
      <c r="C131" s="130" t="s">
        <v>652</v>
      </c>
      <c r="D131" s="131" t="s">
        <v>380</v>
      </c>
      <c r="E131" s="155"/>
      <c r="F131" s="155"/>
    </row>
    <row r="132" spans="1:6">
      <c r="A132" s="153"/>
      <c r="B132" s="22" t="s">
        <v>653</v>
      </c>
      <c r="C132" s="127" t="s">
        <v>654</v>
      </c>
      <c r="D132" s="17" t="s">
        <v>380</v>
      </c>
      <c r="E132" s="155"/>
      <c r="F132" s="155"/>
    </row>
    <row r="133" spans="1:6">
      <c r="A133" s="153"/>
      <c r="B133" s="129" t="s">
        <v>655</v>
      </c>
      <c r="C133" s="130" t="s">
        <v>656</v>
      </c>
      <c r="D133" s="131" t="s">
        <v>380</v>
      </c>
      <c r="E133" s="155"/>
      <c r="F133" s="153"/>
    </row>
    <row r="134" spans="1:6">
      <c r="A134" s="153"/>
      <c r="B134" s="22" t="s">
        <v>657</v>
      </c>
      <c r="C134" s="127" t="s">
        <v>658</v>
      </c>
      <c r="D134" s="17" t="s">
        <v>380</v>
      </c>
      <c r="E134" s="155"/>
      <c r="F134" s="153"/>
    </row>
    <row r="135" spans="1:6" s="5" customFormat="1">
      <c r="A135" s="153"/>
      <c r="B135" s="153"/>
      <c r="C135" s="153"/>
      <c r="D135" s="153"/>
      <c r="E135" s="18"/>
    </row>
    <row r="136" spans="1:6" s="5" customFormat="1">
      <c r="A136" s="153"/>
      <c r="B136" s="153"/>
      <c r="C136" s="153"/>
      <c r="D136" s="153"/>
      <c r="E136" s="18"/>
    </row>
    <row r="137" spans="1:6">
      <c r="A137" s="153"/>
      <c r="B137" s="12" t="s">
        <v>659</v>
      </c>
      <c r="C137" s="5"/>
      <c r="D137" s="5"/>
      <c r="E137" s="155"/>
      <c r="F137" s="153"/>
    </row>
    <row r="138" spans="1:6">
      <c r="A138" s="153"/>
      <c r="B138" s="48" t="s">
        <v>660</v>
      </c>
      <c r="C138" s="5"/>
      <c r="D138" s="5"/>
      <c r="E138" s="155"/>
      <c r="F138" s="153"/>
    </row>
  </sheetData>
  <hyperlinks>
    <hyperlink ref="B19" r:id="rId1" xr:uid="{2C92A523-F05E-4E76-A272-BE0309B6F53F}"/>
    <hyperlink ref="B68" r:id="rId2" xr:uid="{3E8745A4-D954-4568-821B-1371D048ABA1}"/>
    <hyperlink ref="B113" r:id="rId3" xr:uid="{FA3B9FE3-9E53-4DDD-A2CC-12613B39FDA0}"/>
    <hyperlink ref="B6" r:id="rId4" xr:uid="{46787DD1-7DA5-462A-9142-0666075B6A64}"/>
    <hyperlink ref="B25" r:id="rId5" xr:uid="{0BC64AA4-F4F1-4DF5-AC54-F9988BF1EB43}"/>
    <hyperlink ref="B47" r:id="rId6" xr:uid="{0C1B388D-4363-4FF5-B2C2-74B40A87C12C}"/>
    <hyperlink ref="B115" r:id="rId7" xr:uid="{B4EF0196-DB8B-441A-A514-4E51CB927390}"/>
    <hyperlink ref="B38" r:id="rId8" xr:uid="{1ADF99A4-D610-4AC3-A3A3-CA0BB09CEF70}"/>
    <hyperlink ref="B105" r:id="rId9" xr:uid="{A7DD3E3C-947B-4D8B-9A75-5D565E29573E}"/>
    <hyperlink ref="B51" r:id="rId10" xr:uid="{BDACD9FA-C960-472E-A3A3-066F58E3914F}"/>
    <hyperlink ref="B52" r:id="rId11" xr:uid="{39603EDF-B438-488F-BFBA-A901B4E19BD0}"/>
    <hyperlink ref="B16" r:id="rId12" xr:uid="{7D55887E-CE84-454B-AC56-AA0CF2AAA9FD}"/>
    <hyperlink ref="B94" r:id="rId13" xr:uid="{AEDA37B7-44A5-43B2-AECA-9E55FB73B068}"/>
    <hyperlink ref="B137" r:id="rId14" display="http://www.ukspa.org.uk/members/our-members" xr:uid="{D929D810-1641-4B30-8B1E-6709E7ABB3DB}"/>
    <hyperlink ref="B7" r:id="rId15" display="http://www.ukspa.org.uk/members/dock" xr:uid="{EF12D155-3B83-4D8F-A794-C186F923C66D}"/>
  </hyperlinks>
  <pageMargins left="0.7" right="0.7" top="0.75" bottom="0.75" header="0.51180555555555496" footer="0.51180555555555496"/>
  <pageSetup paperSize="9" firstPageNumber="0" orientation="portrait"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96"/>
  <sheetViews>
    <sheetView topLeftCell="A443" zoomScale="115" zoomScaleNormal="115" workbookViewId="0">
      <selection activeCell="H495" sqref="H495"/>
    </sheetView>
  </sheetViews>
  <sheetFormatPr defaultColWidth="9.1796875" defaultRowHeight="12.5"/>
  <cols>
    <col min="1" max="1" width="9.1796875" style="5"/>
    <col min="2" max="2" width="76.26953125" style="5"/>
    <col min="3" max="3" width="22.81640625" style="5" bestFit="1" customWidth="1"/>
    <col min="4" max="4" width="24.7265625" style="5" bestFit="1" customWidth="1"/>
    <col min="5" max="1017" width="8.1796875" style="5"/>
    <col min="1018" max="16384" width="9.1796875" style="5"/>
  </cols>
  <sheetData>
    <row r="1" spans="1:5">
      <c r="A1" s="18"/>
      <c r="B1" s="18"/>
      <c r="C1" s="18"/>
      <c r="D1" s="18"/>
      <c r="E1" s="18"/>
    </row>
    <row r="2" spans="1:5" ht="13">
      <c r="A2" s="18"/>
      <c r="B2" s="47" t="s">
        <v>46</v>
      </c>
      <c r="C2" s="18"/>
      <c r="D2" s="18"/>
      <c r="E2" s="18"/>
    </row>
    <row r="3" spans="1:5">
      <c r="A3" s="18"/>
      <c r="B3" s="18"/>
      <c r="C3" s="18"/>
      <c r="D3" s="18"/>
      <c r="E3" s="18"/>
    </row>
    <row r="4" spans="1:5" ht="13">
      <c r="A4" s="18"/>
      <c r="B4" s="68" t="s">
        <v>661</v>
      </c>
      <c r="C4" s="68" t="s">
        <v>662</v>
      </c>
      <c r="D4" s="36" t="s">
        <v>66</v>
      </c>
      <c r="E4" s="18"/>
    </row>
    <row r="5" spans="1:5">
      <c r="A5" s="18"/>
      <c r="B5" s="36" t="s">
        <v>663</v>
      </c>
      <c r="C5" s="69" t="s">
        <v>664</v>
      </c>
      <c r="D5" s="36" t="s">
        <v>12</v>
      </c>
      <c r="E5" s="18"/>
    </row>
    <row r="6" spans="1:5">
      <c r="A6" s="18"/>
      <c r="B6" s="36" t="s">
        <v>665</v>
      </c>
      <c r="C6" s="69" t="s">
        <v>666</v>
      </c>
      <c r="D6" s="36" t="s">
        <v>12</v>
      </c>
      <c r="E6" s="18"/>
    </row>
    <row r="7" spans="1:5">
      <c r="A7" s="18"/>
      <c r="B7" s="36" t="s">
        <v>667</v>
      </c>
      <c r="C7" s="69" t="s">
        <v>668</v>
      </c>
      <c r="D7" s="36" t="s">
        <v>12</v>
      </c>
      <c r="E7" s="18"/>
    </row>
    <row r="8" spans="1:5">
      <c r="A8" s="18"/>
      <c r="B8" s="36" t="s">
        <v>669</v>
      </c>
      <c r="C8" s="69" t="s">
        <v>347</v>
      </c>
      <c r="D8" s="36" t="s">
        <v>12</v>
      </c>
      <c r="E8" s="18"/>
    </row>
    <row r="9" spans="1:5">
      <c r="A9" s="18"/>
      <c r="B9" s="36" t="s">
        <v>670</v>
      </c>
      <c r="C9" s="69" t="s">
        <v>671</v>
      </c>
      <c r="D9" s="36" t="s">
        <v>12</v>
      </c>
      <c r="E9" s="18"/>
    </row>
    <row r="10" spans="1:5">
      <c r="A10" s="18"/>
      <c r="B10" s="36" t="s">
        <v>672</v>
      </c>
      <c r="C10" s="69" t="s">
        <v>673</v>
      </c>
      <c r="D10" s="36" t="s">
        <v>12</v>
      </c>
      <c r="E10" s="18"/>
    </row>
    <row r="11" spans="1:5">
      <c r="A11" s="18"/>
      <c r="B11" s="36" t="s">
        <v>674</v>
      </c>
      <c r="C11" s="69" t="s">
        <v>347</v>
      </c>
      <c r="D11" s="36" t="s">
        <v>12</v>
      </c>
      <c r="E11" s="18"/>
    </row>
    <row r="12" spans="1:5">
      <c r="A12" s="18"/>
      <c r="B12" s="36" t="s">
        <v>675</v>
      </c>
      <c r="C12" s="69" t="s">
        <v>673</v>
      </c>
      <c r="D12" s="36" t="s">
        <v>12</v>
      </c>
      <c r="E12" s="18"/>
    </row>
    <row r="13" spans="1:5">
      <c r="A13" s="18"/>
      <c r="B13" s="36" t="s">
        <v>676</v>
      </c>
      <c r="C13" s="69" t="s">
        <v>677</v>
      </c>
      <c r="D13" s="36" t="s">
        <v>9</v>
      </c>
      <c r="E13" s="18"/>
    </row>
    <row r="14" spans="1:5">
      <c r="A14" s="18"/>
      <c r="B14" s="36" t="s">
        <v>678</v>
      </c>
      <c r="C14" s="69" t="s">
        <v>679</v>
      </c>
      <c r="D14" s="36" t="s">
        <v>9</v>
      </c>
      <c r="E14" s="18"/>
    </row>
    <row r="15" spans="1:5">
      <c r="A15" s="18"/>
      <c r="B15" s="36" t="s">
        <v>680</v>
      </c>
      <c r="C15" s="69" t="s">
        <v>681</v>
      </c>
      <c r="D15" s="36" t="s">
        <v>9</v>
      </c>
      <c r="E15" s="18"/>
    </row>
    <row r="16" spans="1:5">
      <c r="A16" s="18"/>
      <c r="B16" s="36" t="s">
        <v>682</v>
      </c>
      <c r="C16" s="69" t="s">
        <v>683</v>
      </c>
      <c r="D16" s="36" t="s">
        <v>9</v>
      </c>
      <c r="E16" s="18"/>
    </row>
    <row r="17" spans="1:5">
      <c r="A17" s="18"/>
      <c r="B17" s="36" t="s">
        <v>684</v>
      </c>
      <c r="C17" s="69" t="s">
        <v>685</v>
      </c>
      <c r="D17" s="36" t="s">
        <v>9</v>
      </c>
      <c r="E17" s="18"/>
    </row>
    <row r="18" spans="1:5">
      <c r="A18" s="18"/>
      <c r="B18" s="36" t="s">
        <v>686</v>
      </c>
      <c r="C18" s="69" t="s">
        <v>687</v>
      </c>
      <c r="D18" s="36" t="s">
        <v>9</v>
      </c>
      <c r="E18" s="18"/>
    </row>
    <row r="19" spans="1:5">
      <c r="A19" s="18"/>
      <c r="B19" s="36" t="s">
        <v>688</v>
      </c>
      <c r="C19" s="69" t="s">
        <v>689</v>
      </c>
      <c r="D19" s="36" t="s">
        <v>9</v>
      </c>
      <c r="E19" s="18"/>
    </row>
    <row r="20" spans="1:5">
      <c r="A20" s="18"/>
      <c r="B20" s="36" t="s">
        <v>688</v>
      </c>
      <c r="C20" s="69" t="s">
        <v>690</v>
      </c>
      <c r="D20" s="36" t="s">
        <v>9</v>
      </c>
      <c r="E20" s="18"/>
    </row>
    <row r="21" spans="1:5">
      <c r="A21" s="18"/>
      <c r="B21" s="36" t="s">
        <v>691</v>
      </c>
      <c r="C21" s="69" t="s">
        <v>255</v>
      </c>
      <c r="D21" s="36" t="s">
        <v>9</v>
      </c>
      <c r="E21" s="18"/>
    </row>
    <row r="22" spans="1:5">
      <c r="A22" s="18"/>
      <c r="B22" s="36" t="s">
        <v>692</v>
      </c>
      <c r="C22" s="69" t="s">
        <v>241</v>
      </c>
      <c r="D22" s="36" t="s">
        <v>9</v>
      </c>
      <c r="E22" s="18"/>
    </row>
    <row r="23" spans="1:5">
      <c r="A23" s="18"/>
      <c r="B23" s="36" t="s">
        <v>693</v>
      </c>
      <c r="C23" s="69" t="s">
        <v>694</v>
      </c>
      <c r="D23" s="36" t="s">
        <v>9</v>
      </c>
      <c r="E23" s="18"/>
    </row>
    <row r="24" spans="1:5">
      <c r="A24" s="18"/>
      <c r="B24" s="36" t="s">
        <v>695</v>
      </c>
      <c r="C24" s="69" t="s">
        <v>249</v>
      </c>
      <c r="D24" s="36" t="s">
        <v>9</v>
      </c>
      <c r="E24" s="18"/>
    </row>
    <row r="25" spans="1:5">
      <c r="A25" s="18"/>
      <c r="B25" s="36" t="s">
        <v>696</v>
      </c>
      <c r="C25" s="69" t="s">
        <v>697</v>
      </c>
      <c r="D25" s="36" t="s">
        <v>9</v>
      </c>
      <c r="E25" s="18"/>
    </row>
    <row r="26" spans="1:5">
      <c r="A26" s="18"/>
      <c r="B26" s="36" t="s">
        <v>698</v>
      </c>
      <c r="C26" s="69" t="s">
        <v>699</v>
      </c>
      <c r="D26" s="36" t="s">
        <v>9</v>
      </c>
      <c r="E26" s="18"/>
    </row>
    <row r="27" spans="1:5">
      <c r="A27" s="18"/>
      <c r="B27" s="36" t="s">
        <v>700</v>
      </c>
      <c r="C27" s="69" t="s">
        <v>701</v>
      </c>
      <c r="D27" s="36" t="s">
        <v>9</v>
      </c>
      <c r="E27" s="18"/>
    </row>
    <row r="28" spans="1:5">
      <c r="A28" s="18"/>
      <c r="B28" s="36" t="s">
        <v>505</v>
      </c>
      <c r="C28" s="69" t="s">
        <v>506</v>
      </c>
      <c r="D28" s="36" t="s">
        <v>9</v>
      </c>
      <c r="E28" s="18"/>
    </row>
    <row r="29" spans="1:5">
      <c r="A29" s="18"/>
      <c r="B29" s="36" t="s">
        <v>702</v>
      </c>
      <c r="C29" s="69" t="s">
        <v>703</v>
      </c>
      <c r="D29" s="36" t="s">
        <v>9</v>
      </c>
      <c r="E29" s="18"/>
    </row>
    <row r="30" spans="1:5">
      <c r="A30" s="18"/>
      <c r="B30" s="36" t="s">
        <v>704</v>
      </c>
      <c r="C30" s="69" t="s">
        <v>508</v>
      </c>
      <c r="D30" s="36" t="s">
        <v>9</v>
      </c>
      <c r="E30" s="18"/>
    </row>
    <row r="31" spans="1:5">
      <c r="A31" s="18"/>
      <c r="B31" s="36" t="s">
        <v>705</v>
      </c>
      <c r="C31" s="69" t="s">
        <v>706</v>
      </c>
      <c r="D31" s="36" t="s">
        <v>9</v>
      </c>
      <c r="E31" s="18"/>
    </row>
    <row r="32" spans="1:5">
      <c r="A32" s="18"/>
      <c r="B32" s="36" t="s">
        <v>707</v>
      </c>
      <c r="C32" s="69" t="s">
        <v>706</v>
      </c>
      <c r="D32" s="36" t="s">
        <v>9</v>
      </c>
      <c r="E32" s="18"/>
    </row>
    <row r="33" spans="1:5">
      <c r="A33" s="18"/>
      <c r="B33" s="36" t="s">
        <v>708</v>
      </c>
      <c r="C33" s="69" t="s">
        <v>709</v>
      </c>
      <c r="D33" s="36" t="s">
        <v>9</v>
      </c>
      <c r="E33" s="18"/>
    </row>
    <row r="34" spans="1:5">
      <c r="A34" s="18"/>
      <c r="B34" s="36" t="s">
        <v>710</v>
      </c>
      <c r="C34" s="69" t="s">
        <v>711</v>
      </c>
      <c r="D34" s="36" t="s">
        <v>9</v>
      </c>
      <c r="E34" s="18"/>
    </row>
    <row r="35" spans="1:5">
      <c r="A35" s="18"/>
      <c r="B35" s="36" t="s">
        <v>712</v>
      </c>
      <c r="C35" s="69" t="s">
        <v>713</v>
      </c>
      <c r="D35" s="36" t="s">
        <v>9</v>
      </c>
      <c r="E35" s="18"/>
    </row>
    <row r="36" spans="1:5">
      <c r="A36" s="18"/>
      <c r="B36" s="36" t="s">
        <v>714</v>
      </c>
      <c r="C36" s="69" t="s">
        <v>715</v>
      </c>
      <c r="D36" s="36" t="s">
        <v>9</v>
      </c>
      <c r="E36" s="18"/>
    </row>
    <row r="37" spans="1:5">
      <c r="A37" s="18"/>
      <c r="B37" s="36" t="s">
        <v>716</v>
      </c>
      <c r="C37" s="69" t="s">
        <v>249</v>
      </c>
      <c r="D37" s="36" t="s">
        <v>9</v>
      </c>
      <c r="E37" s="18"/>
    </row>
    <row r="38" spans="1:5">
      <c r="A38" s="18"/>
      <c r="B38" s="36" t="s">
        <v>717</v>
      </c>
      <c r="C38" s="69" t="s">
        <v>718</v>
      </c>
      <c r="D38" s="36" t="s">
        <v>9</v>
      </c>
      <c r="E38" s="18"/>
    </row>
    <row r="39" spans="1:5">
      <c r="A39" s="18"/>
      <c r="B39" s="36" t="s">
        <v>719</v>
      </c>
      <c r="C39" s="69" t="s">
        <v>720</v>
      </c>
      <c r="D39" s="36" t="s">
        <v>9</v>
      </c>
      <c r="E39" s="18"/>
    </row>
    <row r="40" spans="1:5">
      <c r="A40" s="18"/>
      <c r="B40" s="36" t="s">
        <v>721</v>
      </c>
      <c r="C40" s="69" t="s">
        <v>722</v>
      </c>
      <c r="D40" s="36" t="s">
        <v>9</v>
      </c>
      <c r="E40" s="18"/>
    </row>
    <row r="41" spans="1:5">
      <c r="A41" s="18"/>
      <c r="B41" s="36" t="s">
        <v>723</v>
      </c>
      <c r="C41" s="69" t="s">
        <v>514</v>
      </c>
      <c r="D41" s="36" t="s">
        <v>9</v>
      </c>
      <c r="E41" s="18"/>
    </row>
    <row r="42" spans="1:5">
      <c r="A42" s="18"/>
      <c r="B42" s="36" t="s">
        <v>724</v>
      </c>
      <c r="C42" s="69" t="s">
        <v>725</v>
      </c>
      <c r="D42" s="36" t="s">
        <v>9</v>
      </c>
      <c r="E42" s="18"/>
    </row>
    <row r="43" spans="1:5">
      <c r="A43" s="18"/>
      <c r="B43" s="36" t="s">
        <v>726</v>
      </c>
      <c r="C43" s="69" t="s">
        <v>727</v>
      </c>
      <c r="D43" s="36" t="s">
        <v>9</v>
      </c>
      <c r="E43" s="18"/>
    </row>
    <row r="44" spans="1:5">
      <c r="A44" s="18"/>
      <c r="B44" s="36" t="s">
        <v>728</v>
      </c>
      <c r="C44" s="69" t="s">
        <v>518</v>
      </c>
      <c r="D44" s="36" t="s">
        <v>9</v>
      </c>
      <c r="E44" s="18"/>
    </row>
    <row r="45" spans="1:5">
      <c r="A45" s="18"/>
      <c r="B45" s="36" t="s">
        <v>729</v>
      </c>
      <c r="C45" s="69" t="s">
        <v>706</v>
      </c>
      <c r="D45" s="36" t="s">
        <v>9</v>
      </c>
      <c r="E45" s="18"/>
    </row>
    <row r="46" spans="1:5">
      <c r="A46" s="18"/>
      <c r="B46" s="36" t="s">
        <v>730</v>
      </c>
      <c r="C46" s="69" t="s">
        <v>731</v>
      </c>
      <c r="D46" s="36" t="s">
        <v>9</v>
      </c>
      <c r="E46" s="18"/>
    </row>
    <row r="47" spans="1:5">
      <c r="A47" s="18"/>
      <c r="B47" s="36" t="s">
        <v>732</v>
      </c>
      <c r="C47" s="69" t="s">
        <v>733</v>
      </c>
      <c r="D47" s="36" t="s">
        <v>9</v>
      </c>
      <c r="E47" s="18"/>
    </row>
    <row r="48" spans="1:5">
      <c r="A48" s="18"/>
      <c r="B48" s="36" t="s">
        <v>734</v>
      </c>
      <c r="C48" s="69" t="s">
        <v>235</v>
      </c>
      <c r="D48" s="36" t="s">
        <v>9</v>
      </c>
      <c r="E48" s="18"/>
    </row>
    <row r="49" spans="1:5">
      <c r="A49" s="18"/>
      <c r="B49" s="36" t="s">
        <v>735</v>
      </c>
      <c r="C49" s="69" t="s">
        <v>736</v>
      </c>
      <c r="D49" s="36" t="s">
        <v>9</v>
      </c>
      <c r="E49" s="18"/>
    </row>
    <row r="50" spans="1:5">
      <c r="A50" s="18"/>
      <c r="B50" s="36" t="s">
        <v>737</v>
      </c>
      <c r="C50" s="69" t="s">
        <v>738</v>
      </c>
      <c r="D50" s="36" t="s">
        <v>8</v>
      </c>
      <c r="E50" s="18"/>
    </row>
    <row r="51" spans="1:5">
      <c r="A51" s="18"/>
      <c r="B51" s="36" t="s">
        <v>739</v>
      </c>
      <c r="C51" s="69" t="s">
        <v>740</v>
      </c>
      <c r="D51" s="36" t="s">
        <v>8</v>
      </c>
      <c r="E51" s="18"/>
    </row>
    <row r="52" spans="1:5">
      <c r="A52" s="18"/>
      <c r="B52" s="36" t="s">
        <v>739</v>
      </c>
      <c r="C52" s="69" t="s">
        <v>741</v>
      </c>
      <c r="D52" s="36" t="s">
        <v>8</v>
      </c>
      <c r="E52" s="18"/>
    </row>
    <row r="53" spans="1:5">
      <c r="A53" s="18"/>
      <c r="B53" s="36" t="s">
        <v>739</v>
      </c>
      <c r="C53" s="69" t="s">
        <v>741</v>
      </c>
      <c r="D53" s="36" t="s">
        <v>8</v>
      </c>
      <c r="E53" s="18"/>
    </row>
    <row r="54" spans="1:5">
      <c r="A54" s="18"/>
      <c r="B54" s="36" t="s">
        <v>742</v>
      </c>
      <c r="C54" s="69" t="s">
        <v>500</v>
      </c>
      <c r="D54" s="36" t="s">
        <v>8</v>
      </c>
      <c r="E54" s="18"/>
    </row>
    <row r="55" spans="1:5">
      <c r="A55" s="18"/>
      <c r="B55" s="36" t="s">
        <v>501</v>
      </c>
      <c r="C55" s="69" t="s">
        <v>502</v>
      </c>
      <c r="D55" s="36" t="s">
        <v>8</v>
      </c>
      <c r="E55" s="18"/>
    </row>
    <row r="56" spans="1:5">
      <c r="A56" s="18"/>
      <c r="B56" s="36" t="s">
        <v>743</v>
      </c>
      <c r="C56" s="69" t="s">
        <v>744</v>
      </c>
      <c r="D56" s="36" t="s">
        <v>8</v>
      </c>
      <c r="E56" s="18"/>
    </row>
    <row r="57" spans="1:5">
      <c r="A57" s="18"/>
      <c r="B57" s="36" t="s">
        <v>745</v>
      </c>
      <c r="C57" s="69" t="s">
        <v>746</v>
      </c>
      <c r="D57" s="36" t="s">
        <v>8</v>
      </c>
      <c r="E57" s="18"/>
    </row>
    <row r="58" spans="1:5">
      <c r="A58" s="18"/>
      <c r="B58" s="36" t="s">
        <v>747</v>
      </c>
      <c r="C58" s="69" t="s">
        <v>740</v>
      </c>
      <c r="D58" s="36" t="s">
        <v>8</v>
      </c>
      <c r="E58" s="18"/>
    </row>
    <row r="59" spans="1:5">
      <c r="A59" s="18"/>
      <c r="B59" s="36" t="s">
        <v>748</v>
      </c>
      <c r="C59" s="69" t="s">
        <v>749</v>
      </c>
      <c r="D59" s="36" t="s">
        <v>5</v>
      </c>
      <c r="E59" s="18"/>
    </row>
    <row r="60" spans="1:5">
      <c r="A60" s="18"/>
      <c r="B60" s="36" t="s">
        <v>750</v>
      </c>
      <c r="C60" s="69" t="s">
        <v>751</v>
      </c>
      <c r="D60" s="36" t="s">
        <v>5</v>
      </c>
      <c r="E60" s="18"/>
    </row>
    <row r="61" spans="1:5">
      <c r="A61" s="18"/>
      <c r="B61" s="36" t="s">
        <v>752</v>
      </c>
      <c r="C61" s="69" t="s">
        <v>753</v>
      </c>
      <c r="D61" s="36" t="s">
        <v>5</v>
      </c>
      <c r="E61" s="18"/>
    </row>
    <row r="62" spans="1:5">
      <c r="A62" s="18"/>
      <c r="B62" s="36" t="s">
        <v>754</v>
      </c>
      <c r="C62" s="69" t="s">
        <v>755</v>
      </c>
      <c r="D62" s="36" t="s">
        <v>5</v>
      </c>
      <c r="E62" s="18"/>
    </row>
    <row r="63" spans="1:5">
      <c r="A63" s="18"/>
      <c r="B63" s="36" t="s">
        <v>756</v>
      </c>
      <c r="C63" s="69" t="s">
        <v>757</v>
      </c>
      <c r="D63" s="36" t="s">
        <v>5</v>
      </c>
      <c r="E63" s="18"/>
    </row>
    <row r="64" spans="1:5">
      <c r="A64" s="18"/>
      <c r="B64" s="36" t="s">
        <v>758</v>
      </c>
      <c r="C64" s="69" t="s">
        <v>759</v>
      </c>
      <c r="D64" s="36" t="s">
        <v>4</v>
      </c>
      <c r="E64" s="18"/>
    </row>
    <row r="65" spans="1:5">
      <c r="A65" s="18"/>
      <c r="B65" s="36" t="s">
        <v>760</v>
      </c>
      <c r="C65" s="69" t="s">
        <v>761</v>
      </c>
      <c r="D65" s="36" t="s">
        <v>5</v>
      </c>
      <c r="E65" s="18"/>
    </row>
    <row r="66" spans="1:5">
      <c r="A66" s="18"/>
      <c r="B66" s="36" t="s">
        <v>762</v>
      </c>
      <c r="C66" s="69" t="s">
        <v>763</v>
      </c>
      <c r="D66" s="36" t="s">
        <v>5</v>
      </c>
      <c r="E66" s="18"/>
    </row>
    <row r="67" spans="1:5">
      <c r="A67" s="18"/>
      <c r="B67" s="36" t="s">
        <v>764</v>
      </c>
      <c r="C67" s="69" t="s">
        <v>765</v>
      </c>
      <c r="D67" s="36" t="s">
        <v>5</v>
      </c>
      <c r="E67" s="18"/>
    </row>
    <row r="68" spans="1:5">
      <c r="A68" s="18"/>
      <c r="B68" s="36" t="s">
        <v>766</v>
      </c>
      <c r="C68" s="69" t="s">
        <v>767</v>
      </c>
      <c r="D68" s="36" t="s">
        <v>5</v>
      </c>
      <c r="E68" s="18"/>
    </row>
    <row r="69" spans="1:5">
      <c r="A69" s="18"/>
      <c r="B69" s="36" t="s">
        <v>768</v>
      </c>
      <c r="C69" s="69" t="s">
        <v>421</v>
      </c>
      <c r="D69" s="36" t="s">
        <v>3</v>
      </c>
      <c r="E69" s="18"/>
    </row>
    <row r="70" spans="1:5">
      <c r="A70" s="18"/>
      <c r="B70" s="36" t="s">
        <v>769</v>
      </c>
      <c r="C70" s="69" t="s">
        <v>770</v>
      </c>
      <c r="D70" s="36" t="s">
        <v>7</v>
      </c>
      <c r="E70" s="18"/>
    </row>
    <row r="71" spans="1:5">
      <c r="A71" s="18"/>
      <c r="B71" s="36" t="s">
        <v>771</v>
      </c>
      <c r="C71" s="69" t="s">
        <v>772</v>
      </c>
      <c r="D71" s="36" t="s">
        <v>5</v>
      </c>
      <c r="E71" s="18"/>
    </row>
    <row r="72" spans="1:5">
      <c r="A72" s="18"/>
      <c r="B72" s="36" t="s">
        <v>773</v>
      </c>
      <c r="C72" s="69" t="s">
        <v>774</v>
      </c>
      <c r="D72" s="36" t="s">
        <v>5</v>
      </c>
      <c r="E72" s="18"/>
    </row>
    <row r="73" spans="1:5">
      <c r="A73" s="18"/>
      <c r="B73" s="36" t="s">
        <v>775</v>
      </c>
      <c r="C73" s="69" t="s">
        <v>355</v>
      </c>
      <c r="D73" s="36" t="s">
        <v>13</v>
      </c>
      <c r="E73" s="18"/>
    </row>
    <row r="74" spans="1:5">
      <c r="A74" s="18"/>
      <c r="B74" s="36" t="s">
        <v>776</v>
      </c>
      <c r="C74" s="69" t="s">
        <v>777</v>
      </c>
      <c r="D74" s="36" t="s">
        <v>5</v>
      </c>
      <c r="E74" s="18"/>
    </row>
    <row r="75" spans="1:5">
      <c r="A75" s="18"/>
      <c r="B75" s="36" t="s">
        <v>778</v>
      </c>
      <c r="C75" s="69" t="s">
        <v>779</v>
      </c>
      <c r="D75" s="36" t="s">
        <v>4</v>
      </c>
      <c r="E75" s="18"/>
    </row>
    <row r="76" spans="1:5">
      <c r="A76" s="18"/>
      <c r="B76" s="36" t="s">
        <v>780</v>
      </c>
      <c r="C76" s="69" t="s">
        <v>367</v>
      </c>
      <c r="D76" s="36" t="s">
        <v>13</v>
      </c>
      <c r="E76" s="18"/>
    </row>
    <row r="77" spans="1:5">
      <c r="A77" s="18"/>
      <c r="B77" s="36" t="s">
        <v>781</v>
      </c>
      <c r="C77" s="69" t="s">
        <v>630</v>
      </c>
      <c r="D77" s="36" t="s">
        <v>13</v>
      </c>
      <c r="E77" s="18"/>
    </row>
    <row r="78" spans="1:5">
      <c r="A78" s="18"/>
      <c r="B78" s="36" t="s">
        <v>782</v>
      </c>
      <c r="C78" s="69" t="s">
        <v>783</v>
      </c>
      <c r="D78" s="36" t="s">
        <v>10</v>
      </c>
      <c r="E78" s="18"/>
    </row>
    <row r="79" spans="1:5">
      <c r="A79" s="18"/>
      <c r="B79" s="36" t="s">
        <v>784</v>
      </c>
      <c r="C79" s="69" t="s">
        <v>785</v>
      </c>
      <c r="D79" s="36" t="s">
        <v>5</v>
      </c>
      <c r="E79" s="18"/>
    </row>
    <row r="80" spans="1:5">
      <c r="A80" s="18"/>
      <c r="B80" s="36" t="s">
        <v>786</v>
      </c>
      <c r="C80" s="69" t="s">
        <v>524</v>
      </c>
      <c r="D80" s="36" t="s">
        <v>10</v>
      </c>
      <c r="E80" s="18"/>
    </row>
    <row r="81" spans="1:5">
      <c r="A81" s="18"/>
      <c r="B81" s="36" t="s">
        <v>787</v>
      </c>
      <c r="C81" s="69" t="s">
        <v>788</v>
      </c>
      <c r="D81" s="36" t="s">
        <v>5</v>
      </c>
      <c r="E81" s="18"/>
    </row>
    <row r="82" spans="1:5">
      <c r="A82" s="18"/>
      <c r="B82" s="36" t="s">
        <v>789</v>
      </c>
      <c r="C82" s="69" t="s">
        <v>790</v>
      </c>
      <c r="D82" s="36" t="s">
        <v>5</v>
      </c>
      <c r="E82" s="18"/>
    </row>
    <row r="83" spans="1:5">
      <c r="A83" s="18"/>
      <c r="B83" s="36" t="s">
        <v>791</v>
      </c>
      <c r="C83" s="69" t="s">
        <v>792</v>
      </c>
      <c r="D83" s="36" t="s">
        <v>7</v>
      </c>
      <c r="E83" s="18"/>
    </row>
    <row r="84" spans="1:5">
      <c r="A84" s="18"/>
      <c r="B84" s="36" t="s">
        <v>793</v>
      </c>
      <c r="C84" s="69" t="s">
        <v>794</v>
      </c>
      <c r="D84" s="36" t="s">
        <v>5</v>
      </c>
      <c r="E84" s="18"/>
    </row>
    <row r="85" spans="1:5">
      <c r="A85" s="18"/>
      <c r="B85" s="36" t="s">
        <v>795</v>
      </c>
      <c r="C85" s="69" t="s">
        <v>68</v>
      </c>
      <c r="D85" s="36" t="s">
        <v>3</v>
      </c>
      <c r="E85" s="18"/>
    </row>
    <row r="86" spans="1:5">
      <c r="A86" s="18"/>
      <c r="B86" s="36" t="s">
        <v>796</v>
      </c>
      <c r="C86" s="69" t="s">
        <v>408</v>
      </c>
      <c r="D86" s="36" t="s">
        <v>3</v>
      </c>
      <c r="E86" s="18"/>
    </row>
    <row r="87" spans="1:5">
      <c r="A87" s="18"/>
      <c r="B87" s="36" t="s">
        <v>797</v>
      </c>
      <c r="C87" s="69" t="s">
        <v>388</v>
      </c>
      <c r="D87" s="36" t="s">
        <v>380</v>
      </c>
      <c r="E87" s="18"/>
    </row>
    <row r="88" spans="1:5">
      <c r="A88" s="18"/>
      <c r="B88" s="36" t="s">
        <v>798</v>
      </c>
      <c r="C88" s="69" t="s">
        <v>799</v>
      </c>
      <c r="D88" s="36" t="s">
        <v>10</v>
      </c>
      <c r="E88" s="18"/>
    </row>
    <row r="89" spans="1:5">
      <c r="A89" s="18"/>
      <c r="B89" s="36" t="s">
        <v>800</v>
      </c>
      <c r="C89" s="69" t="s">
        <v>120</v>
      </c>
      <c r="D89" s="36" t="s">
        <v>5</v>
      </c>
      <c r="E89" s="18"/>
    </row>
    <row r="90" spans="1:5">
      <c r="A90" s="18"/>
      <c r="B90" s="36" t="s">
        <v>801</v>
      </c>
      <c r="C90" s="69" t="s">
        <v>106</v>
      </c>
      <c r="D90" s="36" t="s">
        <v>5</v>
      </c>
      <c r="E90" s="18"/>
    </row>
    <row r="91" spans="1:5">
      <c r="A91" s="18"/>
      <c r="B91" s="36" t="s">
        <v>802</v>
      </c>
      <c r="C91" s="69" t="s">
        <v>803</v>
      </c>
      <c r="D91" s="36" t="s">
        <v>13</v>
      </c>
      <c r="E91" s="18"/>
    </row>
    <row r="92" spans="1:5">
      <c r="A92" s="18"/>
      <c r="B92" s="36" t="s">
        <v>804</v>
      </c>
      <c r="C92" s="69" t="s">
        <v>626</v>
      </c>
      <c r="D92" s="36" t="s">
        <v>13</v>
      </c>
      <c r="E92" s="18"/>
    </row>
    <row r="93" spans="1:5">
      <c r="A93" s="18"/>
      <c r="B93" s="36" t="s">
        <v>805</v>
      </c>
      <c r="C93" s="69" t="s">
        <v>806</v>
      </c>
      <c r="D93" s="36" t="s">
        <v>5</v>
      </c>
      <c r="E93" s="18"/>
    </row>
    <row r="94" spans="1:5">
      <c r="A94" s="18"/>
      <c r="B94" s="36" t="s">
        <v>807</v>
      </c>
      <c r="C94" s="69" t="s">
        <v>808</v>
      </c>
      <c r="D94" s="36" t="s">
        <v>10</v>
      </c>
      <c r="E94" s="18"/>
    </row>
    <row r="95" spans="1:5">
      <c r="A95" s="18"/>
      <c r="B95" s="36" t="s">
        <v>809</v>
      </c>
      <c r="C95" s="69" t="s">
        <v>810</v>
      </c>
      <c r="D95" s="36" t="s">
        <v>5</v>
      </c>
      <c r="E95" s="18"/>
    </row>
    <row r="96" spans="1:5">
      <c r="A96" s="18"/>
      <c r="B96" s="36" t="s">
        <v>811</v>
      </c>
      <c r="C96" s="69" t="s">
        <v>812</v>
      </c>
      <c r="D96" s="36" t="s">
        <v>10</v>
      </c>
      <c r="E96" s="18"/>
    </row>
    <row r="97" spans="1:5">
      <c r="A97" s="18"/>
      <c r="B97" s="36" t="s">
        <v>813</v>
      </c>
      <c r="C97" s="69" t="s">
        <v>814</v>
      </c>
      <c r="D97" s="36" t="s">
        <v>11</v>
      </c>
      <c r="E97" s="18"/>
    </row>
    <row r="98" spans="1:5">
      <c r="A98" s="18"/>
      <c r="B98" s="36" t="s">
        <v>815</v>
      </c>
      <c r="C98" s="69" t="s">
        <v>335</v>
      </c>
      <c r="D98" s="36" t="s">
        <v>11</v>
      </c>
      <c r="E98" s="18"/>
    </row>
    <row r="99" spans="1:5">
      <c r="A99" s="18"/>
      <c r="B99" s="36" t="s">
        <v>816</v>
      </c>
      <c r="C99" s="69" t="s">
        <v>285</v>
      </c>
      <c r="D99" s="36" t="s">
        <v>10</v>
      </c>
      <c r="E99" s="18"/>
    </row>
    <row r="100" spans="1:5">
      <c r="A100" s="18"/>
      <c r="B100" s="36" t="s">
        <v>817</v>
      </c>
      <c r="C100" s="69" t="s">
        <v>818</v>
      </c>
      <c r="D100" s="36" t="s">
        <v>13</v>
      </c>
      <c r="E100" s="18"/>
    </row>
    <row r="101" spans="1:5">
      <c r="A101" s="18"/>
      <c r="B101" s="36" t="s">
        <v>819</v>
      </c>
      <c r="C101" s="69" t="s">
        <v>820</v>
      </c>
      <c r="D101" s="36" t="s">
        <v>7</v>
      </c>
      <c r="E101" s="18"/>
    </row>
    <row r="102" spans="1:5">
      <c r="A102" s="18"/>
      <c r="B102" s="36" t="s">
        <v>821</v>
      </c>
      <c r="C102" s="69" t="s">
        <v>822</v>
      </c>
      <c r="D102" s="36" t="s">
        <v>5</v>
      </c>
      <c r="E102" s="18"/>
    </row>
    <row r="103" spans="1:5">
      <c r="A103" s="18"/>
      <c r="B103" s="36" t="s">
        <v>823</v>
      </c>
      <c r="C103" s="69" t="s">
        <v>824</v>
      </c>
      <c r="D103" s="36" t="s">
        <v>10</v>
      </c>
      <c r="E103" s="18"/>
    </row>
    <row r="104" spans="1:5">
      <c r="A104" s="18"/>
      <c r="B104" s="36" t="s">
        <v>825</v>
      </c>
      <c r="C104" s="69" t="s">
        <v>826</v>
      </c>
      <c r="D104" s="36" t="s">
        <v>380</v>
      </c>
      <c r="E104" s="18"/>
    </row>
    <row r="105" spans="1:5">
      <c r="A105" s="18"/>
      <c r="B105" s="36" t="s">
        <v>827</v>
      </c>
      <c r="C105" s="69" t="s">
        <v>828</v>
      </c>
      <c r="D105" s="36" t="s">
        <v>4</v>
      </c>
      <c r="E105" s="18"/>
    </row>
    <row r="106" spans="1:5">
      <c r="A106" s="18"/>
      <c r="B106" s="36" t="s">
        <v>829</v>
      </c>
      <c r="C106" s="69" t="s">
        <v>830</v>
      </c>
      <c r="D106" s="36" t="s">
        <v>5</v>
      </c>
      <c r="E106" s="18"/>
    </row>
    <row r="107" spans="1:5">
      <c r="A107" s="18"/>
      <c r="B107" s="36" t="s">
        <v>831</v>
      </c>
      <c r="C107" s="69" t="s">
        <v>832</v>
      </c>
      <c r="D107" s="36" t="s">
        <v>13</v>
      </c>
      <c r="E107" s="18"/>
    </row>
    <row r="108" spans="1:5">
      <c r="A108" s="18"/>
      <c r="B108" s="36" t="s">
        <v>833</v>
      </c>
      <c r="C108" s="69" t="s">
        <v>590</v>
      </c>
      <c r="D108" s="36" t="s">
        <v>11</v>
      </c>
      <c r="E108" s="18"/>
    </row>
    <row r="109" spans="1:5">
      <c r="A109" s="18"/>
      <c r="B109" s="36" t="s">
        <v>834</v>
      </c>
      <c r="C109" s="69" t="s">
        <v>835</v>
      </c>
      <c r="D109" s="36" t="s">
        <v>3</v>
      </c>
      <c r="E109" s="18"/>
    </row>
    <row r="110" spans="1:5">
      <c r="A110" s="18"/>
      <c r="B110" s="36" t="s">
        <v>836</v>
      </c>
      <c r="C110" s="69" t="s">
        <v>837</v>
      </c>
      <c r="D110" s="36" t="s">
        <v>7</v>
      </c>
      <c r="E110" s="18"/>
    </row>
    <row r="111" spans="1:5">
      <c r="A111" s="18"/>
      <c r="B111" s="36" t="s">
        <v>838</v>
      </c>
      <c r="C111" s="69" t="s">
        <v>839</v>
      </c>
      <c r="D111" s="36" t="s">
        <v>10</v>
      </c>
      <c r="E111" s="18"/>
    </row>
    <row r="112" spans="1:5">
      <c r="A112" s="18"/>
      <c r="B112" s="36" t="s">
        <v>840</v>
      </c>
      <c r="C112" s="69" t="s">
        <v>841</v>
      </c>
      <c r="D112" s="36" t="s">
        <v>10</v>
      </c>
      <c r="E112" s="18"/>
    </row>
    <row r="113" spans="1:5">
      <c r="A113" s="18"/>
      <c r="B113" s="36" t="s">
        <v>842</v>
      </c>
      <c r="C113" s="69" t="s">
        <v>843</v>
      </c>
      <c r="D113" s="36" t="s">
        <v>4</v>
      </c>
      <c r="E113" s="18"/>
    </row>
    <row r="114" spans="1:5">
      <c r="A114" s="18"/>
      <c r="B114" s="36" t="s">
        <v>844</v>
      </c>
      <c r="C114" s="69" t="s">
        <v>845</v>
      </c>
      <c r="D114" s="36" t="s">
        <v>13</v>
      </c>
      <c r="E114" s="18"/>
    </row>
    <row r="115" spans="1:5">
      <c r="A115" s="18"/>
      <c r="B115" s="36" t="s">
        <v>846</v>
      </c>
      <c r="C115" s="69" t="s">
        <v>847</v>
      </c>
      <c r="D115" s="36" t="s">
        <v>5</v>
      </c>
      <c r="E115" s="18"/>
    </row>
    <row r="116" spans="1:5">
      <c r="A116" s="18"/>
      <c r="B116" s="36" t="s">
        <v>848</v>
      </c>
      <c r="C116" s="69" t="s">
        <v>158</v>
      </c>
      <c r="D116" s="36" t="s">
        <v>5</v>
      </c>
      <c r="E116" s="18"/>
    </row>
    <row r="117" spans="1:5">
      <c r="A117" s="18"/>
      <c r="B117" s="36" t="s">
        <v>849</v>
      </c>
      <c r="C117" s="69" t="s">
        <v>850</v>
      </c>
      <c r="D117" s="36" t="s">
        <v>13</v>
      </c>
      <c r="E117" s="18"/>
    </row>
    <row r="118" spans="1:5">
      <c r="A118" s="18"/>
      <c r="B118" s="36" t="s">
        <v>851</v>
      </c>
      <c r="C118" s="69" t="s">
        <v>852</v>
      </c>
      <c r="D118" s="36" t="s">
        <v>5</v>
      </c>
      <c r="E118" s="18"/>
    </row>
    <row r="119" spans="1:5">
      <c r="A119" s="18"/>
      <c r="B119" s="36" t="s">
        <v>853</v>
      </c>
      <c r="C119" s="69" t="s">
        <v>630</v>
      </c>
      <c r="D119" s="36" t="s">
        <v>13</v>
      </c>
      <c r="E119" s="18"/>
    </row>
    <row r="120" spans="1:5">
      <c r="A120" s="18"/>
      <c r="B120" s="36" t="s">
        <v>854</v>
      </c>
      <c r="C120" s="69" t="s">
        <v>855</v>
      </c>
      <c r="D120" s="36" t="s">
        <v>5</v>
      </c>
      <c r="E120" s="18"/>
    </row>
    <row r="121" spans="1:5">
      <c r="A121" s="18"/>
      <c r="B121" s="36" t="s">
        <v>856</v>
      </c>
      <c r="C121" s="69" t="s">
        <v>857</v>
      </c>
      <c r="D121" s="36" t="s">
        <v>185</v>
      </c>
      <c r="E121" s="18"/>
    </row>
    <row r="122" spans="1:5">
      <c r="A122" s="18"/>
      <c r="B122" s="36" t="s">
        <v>858</v>
      </c>
      <c r="C122" s="69" t="s">
        <v>859</v>
      </c>
      <c r="D122" s="36" t="s">
        <v>5</v>
      </c>
      <c r="E122" s="18"/>
    </row>
    <row r="123" spans="1:5">
      <c r="A123" s="18"/>
      <c r="B123" s="36" t="s">
        <v>860</v>
      </c>
      <c r="C123" s="69" t="s">
        <v>861</v>
      </c>
      <c r="D123" s="36" t="s">
        <v>5</v>
      </c>
      <c r="E123" s="18"/>
    </row>
    <row r="124" spans="1:5">
      <c r="A124" s="18"/>
      <c r="B124" s="36" t="s">
        <v>862</v>
      </c>
      <c r="C124" s="69" t="s">
        <v>863</v>
      </c>
      <c r="D124" s="36" t="s">
        <v>5</v>
      </c>
      <c r="E124" s="18"/>
    </row>
    <row r="125" spans="1:5">
      <c r="A125" s="18"/>
      <c r="B125" s="36" t="s">
        <v>864</v>
      </c>
      <c r="C125" s="69" t="s">
        <v>865</v>
      </c>
      <c r="D125" s="36" t="s">
        <v>185</v>
      </c>
      <c r="E125" s="18"/>
    </row>
    <row r="126" spans="1:5">
      <c r="A126" s="18"/>
      <c r="B126" s="36" t="s">
        <v>866</v>
      </c>
      <c r="C126" s="69" t="s">
        <v>600</v>
      </c>
      <c r="D126" s="36" t="s">
        <v>11</v>
      </c>
      <c r="E126" s="18"/>
    </row>
    <row r="127" spans="1:5">
      <c r="A127" s="18"/>
      <c r="B127" s="36" t="s">
        <v>867</v>
      </c>
      <c r="C127" s="69" t="s">
        <v>88</v>
      </c>
      <c r="D127" s="36" t="s">
        <v>4</v>
      </c>
      <c r="E127" s="18"/>
    </row>
    <row r="128" spans="1:5">
      <c r="A128" s="18"/>
      <c r="B128" s="36" t="s">
        <v>868</v>
      </c>
      <c r="C128" s="69" t="s">
        <v>869</v>
      </c>
      <c r="D128" s="36" t="s">
        <v>10</v>
      </c>
      <c r="E128" s="18"/>
    </row>
    <row r="129" spans="1:5">
      <c r="A129" s="18"/>
      <c r="B129" s="36" t="s">
        <v>870</v>
      </c>
      <c r="C129" s="69" t="s">
        <v>871</v>
      </c>
      <c r="D129" s="36" t="s">
        <v>5</v>
      </c>
      <c r="E129" s="18"/>
    </row>
    <row r="130" spans="1:5">
      <c r="A130" s="18"/>
      <c r="B130" s="36" t="s">
        <v>872</v>
      </c>
      <c r="C130" s="69" t="s">
        <v>873</v>
      </c>
      <c r="D130" s="36" t="s">
        <v>380</v>
      </c>
      <c r="E130" s="18"/>
    </row>
    <row r="131" spans="1:5">
      <c r="A131" s="18"/>
      <c r="B131" s="36" t="s">
        <v>874</v>
      </c>
      <c r="C131" s="69" t="s">
        <v>875</v>
      </c>
      <c r="D131" s="36" t="s">
        <v>5</v>
      </c>
      <c r="E131" s="18"/>
    </row>
    <row r="132" spans="1:5">
      <c r="A132" s="18"/>
      <c r="B132" s="36" t="s">
        <v>876</v>
      </c>
      <c r="C132" s="69" t="s">
        <v>877</v>
      </c>
      <c r="D132" s="36" t="s">
        <v>5</v>
      </c>
      <c r="E132" s="18"/>
    </row>
    <row r="133" spans="1:5">
      <c r="A133" s="18"/>
      <c r="B133" s="36" t="s">
        <v>878</v>
      </c>
      <c r="C133" s="69" t="s">
        <v>879</v>
      </c>
      <c r="D133" s="36" t="s">
        <v>10</v>
      </c>
      <c r="E133" s="18"/>
    </row>
    <row r="134" spans="1:5">
      <c r="A134" s="18"/>
      <c r="B134" s="36" t="s">
        <v>880</v>
      </c>
      <c r="C134" s="69" t="s">
        <v>881</v>
      </c>
      <c r="D134" s="36" t="s">
        <v>5</v>
      </c>
      <c r="E134" s="18"/>
    </row>
    <row r="135" spans="1:5">
      <c r="A135" s="18"/>
      <c r="B135" s="36" t="s">
        <v>882</v>
      </c>
      <c r="C135" s="69" t="s">
        <v>883</v>
      </c>
      <c r="D135" s="36" t="s">
        <v>10</v>
      </c>
      <c r="E135" s="18"/>
    </row>
    <row r="136" spans="1:5">
      <c r="A136" s="18"/>
      <c r="B136" s="36" t="s">
        <v>884</v>
      </c>
      <c r="C136" s="69" t="s">
        <v>885</v>
      </c>
      <c r="D136" s="36" t="s">
        <v>380</v>
      </c>
      <c r="E136" s="18"/>
    </row>
    <row r="137" spans="1:5">
      <c r="A137" s="18"/>
      <c r="B137" s="36" t="s">
        <v>886</v>
      </c>
      <c r="C137" s="69" t="s">
        <v>887</v>
      </c>
      <c r="D137" s="36" t="s">
        <v>5</v>
      </c>
      <c r="E137" s="18"/>
    </row>
    <row r="138" spans="1:5">
      <c r="A138" s="18"/>
      <c r="B138" s="36" t="s">
        <v>888</v>
      </c>
      <c r="C138" s="69" t="s">
        <v>889</v>
      </c>
      <c r="D138" s="36" t="s">
        <v>5</v>
      </c>
      <c r="E138" s="18"/>
    </row>
    <row r="139" spans="1:5">
      <c r="A139" s="18"/>
      <c r="B139" s="36" t="s">
        <v>890</v>
      </c>
      <c r="C139" s="69" t="s">
        <v>891</v>
      </c>
      <c r="D139" s="36" t="s">
        <v>5</v>
      </c>
      <c r="E139" s="18"/>
    </row>
    <row r="140" spans="1:5">
      <c r="A140" s="18"/>
      <c r="B140" s="36" t="s">
        <v>892</v>
      </c>
      <c r="C140" s="69" t="s">
        <v>893</v>
      </c>
      <c r="D140" s="36" t="s">
        <v>380</v>
      </c>
      <c r="E140" s="18"/>
    </row>
    <row r="141" spans="1:5">
      <c r="A141" s="18"/>
      <c r="B141" s="36" t="s">
        <v>894</v>
      </c>
      <c r="C141" s="69" t="s">
        <v>895</v>
      </c>
      <c r="D141" s="36" t="s">
        <v>7</v>
      </c>
      <c r="E141" s="18"/>
    </row>
    <row r="142" spans="1:5">
      <c r="A142" s="18"/>
      <c r="B142" s="36" t="s">
        <v>896</v>
      </c>
      <c r="C142" s="69" t="s">
        <v>646</v>
      </c>
      <c r="D142" s="36" t="s">
        <v>380</v>
      </c>
      <c r="E142" s="18"/>
    </row>
    <row r="143" spans="1:5">
      <c r="A143" s="18"/>
      <c r="B143" s="36" t="s">
        <v>897</v>
      </c>
      <c r="C143" s="69" t="s">
        <v>898</v>
      </c>
      <c r="D143" s="36" t="s">
        <v>10</v>
      </c>
      <c r="E143" s="18"/>
    </row>
    <row r="144" spans="1:5">
      <c r="A144" s="18"/>
      <c r="B144" s="36" t="s">
        <v>899</v>
      </c>
      <c r="C144" s="69" t="s">
        <v>900</v>
      </c>
      <c r="D144" s="36" t="s">
        <v>5</v>
      </c>
      <c r="E144" s="18"/>
    </row>
    <row r="145" spans="1:5">
      <c r="A145" s="18"/>
      <c r="B145" s="36" t="s">
        <v>901</v>
      </c>
      <c r="C145" s="69" t="s">
        <v>630</v>
      </c>
      <c r="D145" s="36" t="s">
        <v>13</v>
      </c>
      <c r="E145" s="18"/>
    </row>
    <row r="146" spans="1:5">
      <c r="A146" s="18"/>
      <c r="B146" s="36" t="s">
        <v>902</v>
      </c>
      <c r="C146" s="69" t="s">
        <v>903</v>
      </c>
      <c r="D146" s="36" t="s">
        <v>5</v>
      </c>
      <c r="E146" s="18"/>
    </row>
    <row r="147" spans="1:5">
      <c r="A147" s="18"/>
      <c r="B147" s="36" t="s">
        <v>904</v>
      </c>
      <c r="C147" s="69" t="s">
        <v>905</v>
      </c>
      <c r="D147" s="36" t="s">
        <v>5</v>
      </c>
      <c r="E147" s="18"/>
    </row>
    <row r="148" spans="1:5">
      <c r="A148" s="18"/>
      <c r="B148" s="36" t="s">
        <v>906</v>
      </c>
      <c r="C148" s="69" t="s">
        <v>907</v>
      </c>
      <c r="D148" s="36" t="s">
        <v>10</v>
      </c>
      <c r="E148" s="18"/>
    </row>
    <row r="149" spans="1:5">
      <c r="A149" s="18"/>
      <c r="B149" s="36" t="s">
        <v>908</v>
      </c>
      <c r="C149" s="69" t="s">
        <v>909</v>
      </c>
      <c r="D149" s="36" t="s">
        <v>5</v>
      </c>
      <c r="E149" s="18"/>
    </row>
    <row r="150" spans="1:5">
      <c r="A150" s="18"/>
      <c r="B150" s="36" t="s">
        <v>910</v>
      </c>
      <c r="C150" s="69" t="s">
        <v>911</v>
      </c>
      <c r="D150" s="36" t="s">
        <v>13</v>
      </c>
      <c r="E150" s="18"/>
    </row>
    <row r="151" spans="1:5">
      <c r="A151" s="18"/>
      <c r="B151" s="36" t="s">
        <v>912</v>
      </c>
      <c r="C151" s="69" t="s">
        <v>913</v>
      </c>
      <c r="D151" s="36" t="s">
        <v>5</v>
      </c>
      <c r="E151" s="18"/>
    </row>
    <row r="152" spans="1:5">
      <c r="A152" s="18"/>
      <c r="B152" s="36" t="s">
        <v>914</v>
      </c>
      <c r="C152" s="69" t="s">
        <v>915</v>
      </c>
      <c r="D152" s="36" t="s">
        <v>7</v>
      </c>
      <c r="E152" s="18"/>
    </row>
    <row r="153" spans="1:5">
      <c r="A153" s="18"/>
      <c r="B153" s="36" t="s">
        <v>916</v>
      </c>
      <c r="C153" s="69" t="s">
        <v>917</v>
      </c>
      <c r="D153" s="36" t="s">
        <v>3</v>
      </c>
      <c r="E153" s="18"/>
    </row>
    <row r="154" spans="1:5">
      <c r="A154" s="18"/>
      <c r="B154" s="36" t="s">
        <v>918</v>
      </c>
      <c r="C154" s="69" t="s">
        <v>919</v>
      </c>
      <c r="D154" s="36" t="s">
        <v>380</v>
      </c>
      <c r="E154" s="18"/>
    </row>
    <row r="155" spans="1:5">
      <c r="A155" s="18"/>
      <c r="B155" s="36" t="s">
        <v>920</v>
      </c>
      <c r="C155" s="69" t="s">
        <v>921</v>
      </c>
      <c r="D155" s="36" t="s">
        <v>5</v>
      </c>
      <c r="E155" s="18"/>
    </row>
    <row r="156" spans="1:5">
      <c r="A156" s="18"/>
      <c r="B156" s="36" t="s">
        <v>922</v>
      </c>
      <c r="C156" s="69" t="s">
        <v>923</v>
      </c>
      <c r="D156" s="36" t="s">
        <v>5</v>
      </c>
      <c r="E156" s="18"/>
    </row>
    <row r="157" spans="1:5">
      <c r="A157" s="18"/>
      <c r="B157" s="36" t="s">
        <v>924</v>
      </c>
      <c r="C157" s="69" t="s">
        <v>925</v>
      </c>
      <c r="D157" s="36" t="s">
        <v>4</v>
      </c>
      <c r="E157" s="18"/>
    </row>
    <row r="158" spans="1:5">
      <c r="A158" s="18"/>
      <c r="B158" s="36" t="s">
        <v>926</v>
      </c>
      <c r="C158" s="69" t="s">
        <v>187</v>
      </c>
      <c r="D158" s="36" t="s">
        <v>185</v>
      </c>
      <c r="E158" s="18"/>
    </row>
    <row r="159" spans="1:5">
      <c r="A159" s="18"/>
      <c r="B159" s="36" t="s">
        <v>927</v>
      </c>
      <c r="C159" s="69" t="s">
        <v>928</v>
      </c>
      <c r="D159" s="36" t="s">
        <v>5</v>
      </c>
      <c r="E159" s="18"/>
    </row>
    <row r="160" spans="1:5">
      <c r="A160" s="18"/>
      <c r="B160" s="36" t="s">
        <v>929</v>
      </c>
      <c r="C160" s="69" t="s">
        <v>930</v>
      </c>
      <c r="D160" s="36" t="s">
        <v>5</v>
      </c>
      <c r="E160" s="18"/>
    </row>
    <row r="161" spans="1:5">
      <c r="A161" s="18"/>
      <c r="B161" s="36" t="s">
        <v>931</v>
      </c>
      <c r="C161" s="69" t="s">
        <v>932</v>
      </c>
      <c r="D161" s="36" t="s">
        <v>5</v>
      </c>
      <c r="E161" s="18"/>
    </row>
    <row r="162" spans="1:5">
      <c r="A162" s="18"/>
      <c r="B162" s="36" t="s">
        <v>933</v>
      </c>
      <c r="C162" s="69" t="s">
        <v>879</v>
      </c>
      <c r="D162" s="36" t="s">
        <v>10</v>
      </c>
      <c r="E162" s="18"/>
    </row>
    <row r="163" spans="1:5">
      <c r="A163" s="18"/>
      <c r="B163" s="36" t="s">
        <v>934</v>
      </c>
      <c r="C163" s="69" t="s">
        <v>935</v>
      </c>
      <c r="D163" s="36" t="s">
        <v>3</v>
      </c>
      <c r="E163" s="18"/>
    </row>
    <row r="164" spans="1:5">
      <c r="A164" s="18"/>
      <c r="B164" s="36" t="s">
        <v>936</v>
      </c>
      <c r="C164" s="69" t="s">
        <v>937</v>
      </c>
      <c r="D164" s="36" t="s">
        <v>7</v>
      </c>
      <c r="E164" s="18"/>
    </row>
    <row r="165" spans="1:5">
      <c r="A165" s="18"/>
      <c r="B165" s="36" t="s">
        <v>936</v>
      </c>
      <c r="C165" s="69" t="s">
        <v>938</v>
      </c>
      <c r="D165" s="36" t="s">
        <v>7</v>
      </c>
      <c r="E165" s="18"/>
    </row>
    <row r="166" spans="1:5">
      <c r="A166" s="18"/>
      <c r="B166" s="36" t="s">
        <v>939</v>
      </c>
      <c r="C166" s="69" t="s">
        <v>940</v>
      </c>
      <c r="D166" s="36" t="s">
        <v>11</v>
      </c>
      <c r="E166" s="18"/>
    </row>
    <row r="167" spans="1:5">
      <c r="A167" s="18"/>
      <c r="B167" s="36" t="s">
        <v>941</v>
      </c>
      <c r="C167" s="69" t="s">
        <v>942</v>
      </c>
      <c r="D167" s="36" t="s">
        <v>5</v>
      </c>
      <c r="E167" s="18"/>
    </row>
    <row r="168" spans="1:5">
      <c r="A168" s="18"/>
      <c r="B168" s="36" t="s">
        <v>943</v>
      </c>
      <c r="C168" s="69" t="s">
        <v>944</v>
      </c>
      <c r="D168" s="36" t="s">
        <v>5</v>
      </c>
      <c r="E168" s="18"/>
    </row>
    <row r="169" spans="1:5">
      <c r="A169" s="18"/>
      <c r="B169" s="36" t="s">
        <v>945</v>
      </c>
      <c r="C169" s="69" t="s">
        <v>946</v>
      </c>
      <c r="D169" s="36" t="s">
        <v>5</v>
      </c>
      <c r="E169" s="18"/>
    </row>
    <row r="170" spans="1:5">
      <c r="A170" s="18"/>
      <c r="B170" s="36" t="s">
        <v>947</v>
      </c>
      <c r="C170" s="69" t="s">
        <v>948</v>
      </c>
      <c r="D170" s="36" t="s">
        <v>5</v>
      </c>
      <c r="E170" s="18"/>
    </row>
    <row r="171" spans="1:5">
      <c r="A171" s="18"/>
      <c r="B171" s="36" t="s">
        <v>949</v>
      </c>
      <c r="C171" s="69" t="s">
        <v>610</v>
      </c>
      <c r="D171" s="36" t="s">
        <v>11</v>
      </c>
      <c r="E171" s="18"/>
    </row>
    <row r="172" spans="1:5">
      <c r="A172" s="18"/>
      <c r="B172" s="36" t="s">
        <v>950</v>
      </c>
      <c r="C172" s="69" t="s">
        <v>951</v>
      </c>
      <c r="D172" s="36" t="s">
        <v>5</v>
      </c>
      <c r="E172" s="18"/>
    </row>
    <row r="173" spans="1:5">
      <c r="A173" s="18"/>
      <c r="B173" s="36" t="s">
        <v>952</v>
      </c>
      <c r="C173" s="69" t="s">
        <v>600</v>
      </c>
      <c r="D173" s="36" t="s">
        <v>11</v>
      </c>
      <c r="E173" s="18"/>
    </row>
    <row r="174" spans="1:5">
      <c r="A174" s="18"/>
      <c r="B174" s="36" t="s">
        <v>953</v>
      </c>
      <c r="C174" s="69" t="s">
        <v>596</v>
      </c>
      <c r="D174" s="36" t="s">
        <v>11</v>
      </c>
      <c r="E174" s="18"/>
    </row>
    <row r="175" spans="1:5">
      <c r="A175" s="18"/>
      <c r="B175" s="36" t="s">
        <v>954</v>
      </c>
      <c r="C175" s="69" t="s">
        <v>955</v>
      </c>
      <c r="D175" s="36" t="s">
        <v>5</v>
      </c>
      <c r="E175" s="18"/>
    </row>
    <row r="176" spans="1:5">
      <c r="A176" s="18"/>
      <c r="B176" s="36" t="s">
        <v>956</v>
      </c>
      <c r="C176" s="69" t="s">
        <v>957</v>
      </c>
      <c r="D176" s="36" t="s">
        <v>4</v>
      </c>
      <c r="E176" s="18"/>
    </row>
    <row r="177" spans="1:5">
      <c r="A177" s="18"/>
      <c r="B177" s="36" t="s">
        <v>958</v>
      </c>
      <c r="C177" s="69" t="s">
        <v>774</v>
      </c>
      <c r="D177" s="36" t="s">
        <v>5</v>
      </c>
      <c r="E177" s="18"/>
    </row>
    <row r="178" spans="1:5">
      <c r="A178" s="18"/>
      <c r="B178" s="36" t="s">
        <v>959</v>
      </c>
      <c r="C178" s="69" t="s">
        <v>960</v>
      </c>
      <c r="D178" s="36" t="s">
        <v>380</v>
      </c>
      <c r="E178" s="18"/>
    </row>
    <row r="179" spans="1:5">
      <c r="A179" s="18"/>
      <c r="B179" s="36" t="s">
        <v>959</v>
      </c>
      <c r="C179" s="69" t="s">
        <v>961</v>
      </c>
      <c r="D179" s="36" t="s">
        <v>380</v>
      </c>
      <c r="E179" s="18"/>
    </row>
    <row r="180" spans="1:5">
      <c r="A180" s="18"/>
      <c r="B180" s="36" t="s">
        <v>962</v>
      </c>
      <c r="C180" s="69" t="s">
        <v>963</v>
      </c>
      <c r="D180" s="36" t="s">
        <v>5</v>
      </c>
      <c r="E180" s="18"/>
    </row>
    <row r="181" spans="1:5">
      <c r="A181" s="18"/>
      <c r="B181" s="36" t="s">
        <v>964</v>
      </c>
      <c r="C181" s="69" t="s">
        <v>965</v>
      </c>
      <c r="D181" s="36" t="s">
        <v>185</v>
      </c>
      <c r="E181" s="18"/>
    </row>
    <row r="182" spans="1:5">
      <c r="A182" s="18"/>
      <c r="B182" s="36" t="s">
        <v>966</v>
      </c>
      <c r="C182" s="69" t="s">
        <v>967</v>
      </c>
      <c r="D182" s="36" t="s">
        <v>5</v>
      </c>
      <c r="E182" s="18"/>
    </row>
    <row r="183" spans="1:5">
      <c r="A183" s="18"/>
      <c r="B183" s="36" t="s">
        <v>968</v>
      </c>
      <c r="C183" s="69" t="s">
        <v>969</v>
      </c>
      <c r="D183" s="36" t="s">
        <v>5</v>
      </c>
      <c r="E183" s="18"/>
    </row>
    <row r="184" spans="1:5">
      <c r="A184" s="18"/>
      <c r="B184" s="36" t="s">
        <v>970</v>
      </c>
      <c r="C184" s="69" t="s">
        <v>116</v>
      </c>
      <c r="D184" s="36" t="s">
        <v>5</v>
      </c>
      <c r="E184" s="18"/>
    </row>
    <row r="185" spans="1:5">
      <c r="A185" s="18"/>
      <c r="B185" s="36" t="s">
        <v>970</v>
      </c>
      <c r="C185" s="69" t="s">
        <v>116</v>
      </c>
      <c r="D185" s="36" t="s">
        <v>5</v>
      </c>
      <c r="E185" s="18"/>
    </row>
    <row r="186" spans="1:5">
      <c r="A186" s="18"/>
      <c r="B186" s="36" t="s">
        <v>971</v>
      </c>
      <c r="C186" s="69" t="s">
        <v>972</v>
      </c>
      <c r="D186" s="36" t="s">
        <v>3</v>
      </c>
      <c r="E186" s="18"/>
    </row>
    <row r="187" spans="1:5">
      <c r="A187" s="18"/>
      <c r="B187" s="36" t="s">
        <v>973</v>
      </c>
      <c r="C187" s="69" t="s">
        <v>974</v>
      </c>
      <c r="D187" s="36" t="s">
        <v>5</v>
      </c>
      <c r="E187" s="18"/>
    </row>
    <row r="188" spans="1:5">
      <c r="A188" s="18"/>
      <c r="B188" s="36" t="s">
        <v>975</v>
      </c>
      <c r="C188" s="69" t="s">
        <v>976</v>
      </c>
      <c r="D188" s="36" t="s">
        <v>5</v>
      </c>
      <c r="E188" s="18"/>
    </row>
    <row r="189" spans="1:5">
      <c r="A189" s="18"/>
      <c r="B189" s="36" t="s">
        <v>977</v>
      </c>
      <c r="C189" s="69" t="s">
        <v>978</v>
      </c>
      <c r="D189" s="36" t="s">
        <v>5</v>
      </c>
      <c r="E189" s="18"/>
    </row>
    <row r="190" spans="1:5">
      <c r="A190" s="18"/>
      <c r="B190" s="36" t="s">
        <v>979</v>
      </c>
      <c r="C190" s="69" t="s">
        <v>978</v>
      </c>
      <c r="D190" s="36" t="s">
        <v>5</v>
      </c>
      <c r="E190" s="18"/>
    </row>
    <row r="191" spans="1:5">
      <c r="A191" s="18"/>
      <c r="B191" s="36" t="s">
        <v>980</v>
      </c>
      <c r="C191" s="69" t="s">
        <v>978</v>
      </c>
      <c r="D191" s="36" t="s">
        <v>5</v>
      </c>
      <c r="E191" s="18"/>
    </row>
    <row r="192" spans="1:5">
      <c r="A192" s="18"/>
      <c r="B192" s="36" t="s">
        <v>981</v>
      </c>
      <c r="C192" s="69" t="s">
        <v>982</v>
      </c>
      <c r="D192" s="36" t="s">
        <v>5</v>
      </c>
      <c r="E192" s="18"/>
    </row>
    <row r="193" spans="1:5">
      <c r="A193" s="18"/>
      <c r="B193" s="36" t="s">
        <v>983</v>
      </c>
      <c r="C193" s="69" t="s">
        <v>984</v>
      </c>
      <c r="D193" s="36" t="s">
        <v>5</v>
      </c>
      <c r="E193" s="18"/>
    </row>
    <row r="194" spans="1:5">
      <c r="A194" s="18"/>
      <c r="B194" s="36" t="s">
        <v>985</v>
      </c>
      <c r="C194" s="69" t="s">
        <v>596</v>
      </c>
      <c r="D194" s="36" t="s">
        <v>11</v>
      </c>
      <c r="E194" s="18"/>
    </row>
    <row r="195" spans="1:5">
      <c r="A195" s="18"/>
      <c r="B195" s="36" t="s">
        <v>986</v>
      </c>
      <c r="C195" s="69" t="s">
        <v>987</v>
      </c>
      <c r="D195" s="36" t="s">
        <v>5</v>
      </c>
      <c r="E195" s="18"/>
    </row>
    <row r="196" spans="1:5">
      <c r="A196" s="18"/>
      <c r="B196" s="36" t="s">
        <v>988</v>
      </c>
      <c r="C196" s="69" t="s">
        <v>989</v>
      </c>
      <c r="D196" s="36" t="s">
        <v>5</v>
      </c>
      <c r="E196" s="18"/>
    </row>
    <row r="197" spans="1:5">
      <c r="A197" s="18"/>
      <c r="B197" s="36" t="s">
        <v>990</v>
      </c>
      <c r="C197" s="69" t="s">
        <v>991</v>
      </c>
      <c r="D197" s="36" t="s">
        <v>5</v>
      </c>
      <c r="E197" s="18"/>
    </row>
    <row r="198" spans="1:5">
      <c r="A198" s="18"/>
      <c r="B198" s="36" t="s">
        <v>992</v>
      </c>
      <c r="C198" s="69" t="s">
        <v>850</v>
      </c>
      <c r="D198" s="36" t="s">
        <v>13</v>
      </c>
      <c r="E198" s="18"/>
    </row>
    <row r="199" spans="1:5">
      <c r="A199" s="18"/>
      <c r="B199" s="36" t="s">
        <v>993</v>
      </c>
      <c r="C199" s="69" t="s">
        <v>994</v>
      </c>
      <c r="D199" s="36" t="s">
        <v>10</v>
      </c>
      <c r="E199" s="18"/>
    </row>
    <row r="200" spans="1:5">
      <c r="A200" s="18"/>
      <c r="B200" s="36" t="s">
        <v>448</v>
      </c>
      <c r="C200" s="69" t="s">
        <v>449</v>
      </c>
      <c r="D200" s="36" t="s">
        <v>4</v>
      </c>
      <c r="E200" s="18"/>
    </row>
    <row r="201" spans="1:5">
      <c r="A201" s="18"/>
      <c r="B201" s="36" t="s">
        <v>995</v>
      </c>
      <c r="C201" s="69" t="s">
        <v>996</v>
      </c>
      <c r="D201" s="36" t="s">
        <v>7</v>
      </c>
      <c r="E201" s="18"/>
    </row>
    <row r="202" spans="1:5">
      <c r="A202" s="18"/>
      <c r="B202" s="36" t="s">
        <v>997</v>
      </c>
      <c r="C202" s="69" t="s">
        <v>998</v>
      </c>
      <c r="D202" s="36" t="s">
        <v>5</v>
      </c>
      <c r="E202" s="18"/>
    </row>
    <row r="203" spans="1:5">
      <c r="A203" s="18"/>
      <c r="B203" s="36" t="s">
        <v>999</v>
      </c>
      <c r="C203" s="69" t="s">
        <v>1000</v>
      </c>
      <c r="D203" s="36" t="s">
        <v>10</v>
      </c>
      <c r="E203" s="18"/>
    </row>
    <row r="204" spans="1:5">
      <c r="A204" s="18"/>
      <c r="B204" s="36" t="s">
        <v>1001</v>
      </c>
      <c r="C204" s="69" t="s">
        <v>875</v>
      </c>
      <c r="D204" s="36" t="s">
        <v>5</v>
      </c>
      <c r="E204" s="18"/>
    </row>
    <row r="205" spans="1:5">
      <c r="A205" s="18"/>
      <c r="B205" s="36" t="s">
        <v>1002</v>
      </c>
      <c r="C205" s="69" t="s">
        <v>1003</v>
      </c>
      <c r="D205" s="36" t="s">
        <v>5</v>
      </c>
      <c r="E205" s="18"/>
    </row>
    <row r="206" spans="1:5">
      <c r="A206" s="18"/>
      <c r="B206" s="36" t="s">
        <v>1004</v>
      </c>
      <c r="C206" s="69" t="s">
        <v>90</v>
      </c>
      <c r="D206" s="36" t="s">
        <v>4</v>
      </c>
      <c r="E206" s="18"/>
    </row>
    <row r="207" spans="1:5">
      <c r="A207" s="18"/>
      <c r="B207" s="36" t="s">
        <v>1005</v>
      </c>
      <c r="C207" s="69" t="s">
        <v>1006</v>
      </c>
      <c r="D207" s="36" t="s">
        <v>4</v>
      </c>
      <c r="E207" s="18"/>
    </row>
    <row r="208" spans="1:5">
      <c r="A208" s="18"/>
      <c r="B208" s="36" t="s">
        <v>1007</v>
      </c>
      <c r="C208" s="69" t="s">
        <v>1008</v>
      </c>
      <c r="D208" s="36" t="s">
        <v>5</v>
      </c>
      <c r="E208" s="18"/>
    </row>
    <row r="209" spans="1:5">
      <c r="A209" s="18"/>
      <c r="B209" s="36" t="s">
        <v>1009</v>
      </c>
      <c r="C209" s="69" t="s">
        <v>895</v>
      </c>
      <c r="D209" s="36" t="s">
        <v>7</v>
      </c>
      <c r="E209" s="18"/>
    </row>
    <row r="210" spans="1:5">
      <c r="A210" s="18"/>
      <c r="B210" s="36" t="s">
        <v>1010</v>
      </c>
      <c r="C210" s="69" t="s">
        <v>1011</v>
      </c>
      <c r="D210" s="36" t="s">
        <v>185</v>
      </c>
      <c r="E210" s="18"/>
    </row>
    <row r="211" spans="1:5">
      <c r="A211" s="18"/>
      <c r="B211" s="36" t="s">
        <v>1012</v>
      </c>
      <c r="C211" s="69" t="s">
        <v>1013</v>
      </c>
      <c r="D211" s="36" t="s">
        <v>13</v>
      </c>
      <c r="E211" s="18"/>
    </row>
    <row r="212" spans="1:5">
      <c r="A212" s="18"/>
      <c r="B212" s="36" t="s">
        <v>1014</v>
      </c>
      <c r="C212" s="69" t="s">
        <v>638</v>
      </c>
      <c r="D212" s="36" t="s">
        <v>13</v>
      </c>
      <c r="E212" s="18"/>
    </row>
    <row r="213" spans="1:5">
      <c r="A213" s="18"/>
      <c r="B213" s="36" t="s">
        <v>1015</v>
      </c>
      <c r="C213" s="69" t="s">
        <v>1016</v>
      </c>
      <c r="D213" s="36" t="s">
        <v>13</v>
      </c>
      <c r="E213" s="18"/>
    </row>
    <row r="214" spans="1:5">
      <c r="A214" s="18"/>
      <c r="B214" s="36" t="s">
        <v>1017</v>
      </c>
      <c r="C214" s="69" t="s">
        <v>1008</v>
      </c>
      <c r="D214" s="36" t="s">
        <v>5</v>
      </c>
      <c r="E214" s="18"/>
    </row>
    <row r="215" spans="1:5">
      <c r="A215" s="18"/>
      <c r="B215" s="36" t="s">
        <v>1018</v>
      </c>
      <c r="C215" s="69" t="s">
        <v>895</v>
      </c>
      <c r="D215" s="36" t="s">
        <v>7</v>
      </c>
      <c r="E215" s="18"/>
    </row>
    <row r="216" spans="1:5">
      <c r="A216" s="18"/>
      <c r="B216" s="36" t="s">
        <v>1019</v>
      </c>
      <c r="C216" s="69" t="s">
        <v>1011</v>
      </c>
      <c r="D216" s="36" t="s">
        <v>185</v>
      </c>
      <c r="E216" s="18"/>
    </row>
    <row r="217" spans="1:5">
      <c r="A217" s="18"/>
      <c r="B217" s="36" t="s">
        <v>1020</v>
      </c>
      <c r="C217" s="69" t="s">
        <v>1021</v>
      </c>
      <c r="D217" s="36" t="s">
        <v>5</v>
      </c>
      <c r="E217" s="18"/>
    </row>
    <row r="218" spans="1:5">
      <c r="A218" s="18"/>
      <c r="B218" s="36" t="s">
        <v>1022</v>
      </c>
      <c r="C218" s="69" t="s">
        <v>1023</v>
      </c>
      <c r="D218" s="36" t="s">
        <v>5</v>
      </c>
      <c r="E218" s="18"/>
    </row>
    <row r="219" spans="1:5">
      <c r="A219" s="18"/>
      <c r="B219" s="36" t="s">
        <v>1024</v>
      </c>
      <c r="C219" s="69" t="s">
        <v>1025</v>
      </c>
      <c r="D219" s="36" t="s">
        <v>5</v>
      </c>
      <c r="E219" s="18"/>
    </row>
    <row r="220" spans="1:5">
      <c r="A220" s="18"/>
      <c r="B220" s="36" t="s">
        <v>1026</v>
      </c>
      <c r="C220" s="69" t="s">
        <v>1027</v>
      </c>
      <c r="D220" s="36" t="s">
        <v>5</v>
      </c>
      <c r="E220" s="18"/>
    </row>
    <row r="221" spans="1:5">
      <c r="A221" s="18"/>
      <c r="B221" s="36" t="s">
        <v>1028</v>
      </c>
      <c r="C221" s="69" t="s">
        <v>1029</v>
      </c>
      <c r="D221" s="36" t="s">
        <v>5</v>
      </c>
      <c r="E221" s="18"/>
    </row>
    <row r="222" spans="1:5">
      <c r="A222" s="18"/>
      <c r="B222" s="36" t="s">
        <v>1030</v>
      </c>
      <c r="C222" s="69" t="s">
        <v>120</v>
      </c>
      <c r="D222" s="36" t="s">
        <v>5</v>
      </c>
      <c r="E222" s="18"/>
    </row>
    <row r="223" spans="1:5">
      <c r="A223" s="18"/>
      <c r="B223" s="36" t="s">
        <v>1031</v>
      </c>
      <c r="C223" s="69" t="s">
        <v>1032</v>
      </c>
      <c r="D223" s="36" t="s">
        <v>5</v>
      </c>
      <c r="E223" s="18"/>
    </row>
    <row r="224" spans="1:5">
      <c r="A224" s="18"/>
      <c r="B224" s="36" t="s">
        <v>1033</v>
      </c>
      <c r="C224" s="69" t="s">
        <v>925</v>
      </c>
      <c r="D224" s="36" t="s">
        <v>4</v>
      </c>
      <c r="E224" s="18"/>
    </row>
    <row r="225" spans="1:5">
      <c r="A225" s="18"/>
      <c r="B225" s="36" t="s">
        <v>1033</v>
      </c>
      <c r="C225" s="69" t="s">
        <v>1034</v>
      </c>
      <c r="D225" s="36" t="s">
        <v>13</v>
      </c>
      <c r="E225" s="18"/>
    </row>
    <row r="226" spans="1:5">
      <c r="A226" s="18"/>
      <c r="B226" s="36" t="s">
        <v>1035</v>
      </c>
      <c r="C226" s="69" t="s">
        <v>140</v>
      </c>
      <c r="D226" s="36" t="s">
        <v>5</v>
      </c>
      <c r="E226" s="18"/>
    </row>
    <row r="227" spans="1:5">
      <c r="A227" s="18"/>
      <c r="B227" s="36" t="s">
        <v>1036</v>
      </c>
      <c r="C227" s="69" t="s">
        <v>1037</v>
      </c>
      <c r="D227" s="36" t="s">
        <v>5</v>
      </c>
      <c r="E227" s="18"/>
    </row>
    <row r="228" spans="1:5">
      <c r="A228" s="18"/>
      <c r="B228" s="36" t="s">
        <v>1038</v>
      </c>
      <c r="C228" s="69" t="s">
        <v>1039</v>
      </c>
      <c r="D228" s="36" t="s">
        <v>10</v>
      </c>
      <c r="E228" s="18"/>
    </row>
    <row r="229" spans="1:5">
      <c r="A229" s="18"/>
      <c r="B229" s="36" t="s">
        <v>1040</v>
      </c>
      <c r="C229" s="69" t="s">
        <v>1041</v>
      </c>
      <c r="D229" s="36" t="s">
        <v>185</v>
      </c>
      <c r="E229" s="18"/>
    </row>
    <row r="230" spans="1:5">
      <c r="A230" s="18"/>
      <c r="B230" s="36" t="s">
        <v>1042</v>
      </c>
      <c r="C230" s="69" t="s">
        <v>1043</v>
      </c>
      <c r="D230" s="36" t="s">
        <v>5</v>
      </c>
      <c r="E230" s="18"/>
    </row>
    <row r="231" spans="1:5">
      <c r="A231" s="18"/>
      <c r="B231" s="36" t="s">
        <v>1042</v>
      </c>
      <c r="C231" s="69" t="s">
        <v>1043</v>
      </c>
      <c r="D231" s="36" t="s">
        <v>5</v>
      </c>
      <c r="E231" s="18"/>
    </row>
    <row r="232" spans="1:5">
      <c r="A232" s="18"/>
      <c r="B232" s="36" t="s">
        <v>486</v>
      </c>
      <c r="C232" s="69" t="s">
        <v>1044</v>
      </c>
      <c r="D232" s="36" t="s">
        <v>7</v>
      </c>
      <c r="E232" s="18"/>
    </row>
    <row r="233" spans="1:5">
      <c r="A233" s="18"/>
      <c r="B233" s="36" t="s">
        <v>1045</v>
      </c>
      <c r="C233" s="69" t="s">
        <v>921</v>
      </c>
      <c r="D233" s="36" t="s">
        <v>5</v>
      </c>
      <c r="E233" s="18"/>
    </row>
    <row r="234" spans="1:5">
      <c r="A234" s="18"/>
      <c r="B234" s="36" t="s">
        <v>1046</v>
      </c>
      <c r="C234" s="69" t="s">
        <v>1047</v>
      </c>
      <c r="D234" s="36" t="s">
        <v>10</v>
      </c>
      <c r="E234" s="18"/>
    </row>
    <row r="235" spans="1:5">
      <c r="A235" s="18"/>
      <c r="B235" s="36" t="s">
        <v>1048</v>
      </c>
      <c r="C235" s="69" t="s">
        <v>1049</v>
      </c>
      <c r="D235" s="36" t="s">
        <v>185</v>
      </c>
      <c r="E235" s="18"/>
    </row>
    <row r="236" spans="1:5">
      <c r="A236" s="18"/>
      <c r="B236" s="36" t="s">
        <v>1050</v>
      </c>
      <c r="C236" s="69" t="s">
        <v>1051</v>
      </c>
      <c r="D236" s="36" t="s">
        <v>10</v>
      </c>
      <c r="E236" s="18"/>
    </row>
    <row r="237" spans="1:5">
      <c r="A237" s="18"/>
      <c r="B237" s="36" t="s">
        <v>1052</v>
      </c>
      <c r="C237" s="69" t="s">
        <v>1053</v>
      </c>
      <c r="D237" s="36" t="s">
        <v>4</v>
      </c>
      <c r="E237" s="18"/>
    </row>
    <row r="238" spans="1:5">
      <c r="A238" s="18"/>
      <c r="B238" s="36" t="s">
        <v>1054</v>
      </c>
      <c r="C238" s="69" t="s">
        <v>451</v>
      </c>
      <c r="D238" s="36" t="s">
        <v>4</v>
      </c>
      <c r="E238" s="18"/>
    </row>
    <row r="239" spans="1:5">
      <c r="A239" s="18"/>
      <c r="B239" s="36" t="s">
        <v>1055</v>
      </c>
      <c r="C239" s="69" t="s">
        <v>1056</v>
      </c>
      <c r="D239" s="36" t="s">
        <v>185</v>
      </c>
      <c r="E239" s="18"/>
    </row>
    <row r="240" spans="1:5">
      <c r="A240" s="18"/>
      <c r="B240" s="36" t="s">
        <v>1057</v>
      </c>
      <c r="C240" s="69" t="s">
        <v>1058</v>
      </c>
      <c r="D240" s="36" t="s">
        <v>5</v>
      </c>
      <c r="E240" s="18"/>
    </row>
    <row r="241" spans="1:5">
      <c r="A241" s="18"/>
      <c r="B241" s="36" t="s">
        <v>1059</v>
      </c>
      <c r="C241" s="69" t="s">
        <v>946</v>
      </c>
      <c r="D241" s="36" t="s">
        <v>5</v>
      </c>
      <c r="E241" s="18"/>
    </row>
    <row r="242" spans="1:5">
      <c r="A242" s="18"/>
      <c r="B242" s="36" t="s">
        <v>1060</v>
      </c>
      <c r="C242" s="69" t="s">
        <v>80</v>
      </c>
      <c r="D242" s="36" t="s">
        <v>3</v>
      </c>
      <c r="E242" s="18"/>
    </row>
    <row r="243" spans="1:5">
      <c r="A243" s="18"/>
      <c r="B243" s="36" t="s">
        <v>1061</v>
      </c>
      <c r="C243" s="69" t="s">
        <v>1062</v>
      </c>
      <c r="D243" s="36" t="s">
        <v>5</v>
      </c>
      <c r="E243" s="18"/>
    </row>
    <row r="244" spans="1:5">
      <c r="A244" s="18"/>
      <c r="B244" s="36" t="s">
        <v>1063</v>
      </c>
      <c r="C244" s="69" t="s">
        <v>1064</v>
      </c>
      <c r="D244" s="36" t="s">
        <v>380</v>
      </c>
      <c r="E244" s="18"/>
    </row>
    <row r="245" spans="1:5">
      <c r="A245" s="18"/>
      <c r="B245" s="36" t="s">
        <v>1065</v>
      </c>
      <c r="C245" s="69" t="s">
        <v>1066</v>
      </c>
      <c r="D245" s="36" t="s">
        <v>5</v>
      </c>
      <c r="E245" s="18"/>
    </row>
    <row r="246" spans="1:5">
      <c r="A246" s="18"/>
      <c r="B246" s="36" t="s">
        <v>1067</v>
      </c>
      <c r="C246" s="69" t="s">
        <v>1068</v>
      </c>
      <c r="D246" s="36" t="s">
        <v>5</v>
      </c>
      <c r="E246" s="18"/>
    </row>
    <row r="247" spans="1:5">
      <c r="A247" s="18"/>
      <c r="B247" s="36" t="s">
        <v>1069</v>
      </c>
      <c r="C247" s="69" t="s">
        <v>1070</v>
      </c>
      <c r="D247" s="36" t="s">
        <v>13</v>
      </c>
      <c r="E247" s="18"/>
    </row>
    <row r="248" spans="1:5">
      <c r="A248" s="18"/>
      <c r="B248" s="36" t="s">
        <v>1071</v>
      </c>
      <c r="C248" s="69" t="s">
        <v>1072</v>
      </c>
      <c r="D248" s="36" t="s">
        <v>13</v>
      </c>
      <c r="E248" s="18"/>
    </row>
    <row r="249" spans="1:5">
      <c r="A249" s="18"/>
      <c r="B249" s="36" t="s">
        <v>1073</v>
      </c>
      <c r="C249" s="69" t="s">
        <v>1074</v>
      </c>
      <c r="D249" s="36" t="s">
        <v>7</v>
      </c>
      <c r="E249" s="18"/>
    </row>
    <row r="250" spans="1:5">
      <c r="A250" s="18"/>
      <c r="B250" s="36" t="s">
        <v>1073</v>
      </c>
      <c r="C250" s="69" t="s">
        <v>879</v>
      </c>
      <c r="D250" s="36" t="s">
        <v>10</v>
      </c>
      <c r="E250" s="18"/>
    </row>
    <row r="251" spans="1:5">
      <c r="A251" s="18"/>
      <c r="B251" s="36" t="s">
        <v>1075</v>
      </c>
      <c r="C251" s="69" t="s">
        <v>1076</v>
      </c>
      <c r="D251" s="36" t="s">
        <v>7</v>
      </c>
      <c r="E251" s="18"/>
    </row>
    <row r="252" spans="1:5">
      <c r="A252" s="18"/>
      <c r="B252" s="36" t="s">
        <v>1077</v>
      </c>
      <c r="C252" s="69" t="s">
        <v>1078</v>
      </c>
      <c r="D252" s="36" t="s">
        <v>5</v>
      </c>
      <c r="E252" s="18"/>
    </row>
    <row r="253" spans="1:5">
      <c r="A253" s="18"/>
      <c r="B253" s="36" t="s">
        <v>1079</v>
      </c>
      <c r="C253" s="69" t="s">
        <v>1080</v>
      </c>
      <c r="D253" s="36" t="s">
        <v>5</v>
      </c>
      <c r="E253" s="18"/>
    </row>
    <row r="254" spans="1:5">
      <c r="A254" s="18"/>
      <c r="B254" s="36" t="s">
        <v>1081</v>
      </c>
      <c r="C254" s="69" t="s">
        <v>1082</v>
      </c>
      <c r="D254" s="36" t="s">
        <v>5</v>
      </c>
      <c r="E254" s="18"/>
    </row>
    <row r="255" spans="1:5">
      <c r="A255" s="18"/>
      <c r="B255" s="36" t="s">
        <v>1083</v>
      </c>
      <c r="C255" s="69" t="s">
        <v>1084</v>
      </c>
      <c r="D255" s="36" t="s">
        <v>4</v>
      </c>
      <c r="E255" s="18"/>
    </row>
    <row r="256" spans="1:5">
      <c r="A256" s="18"/>
      <c r="B256" s="36" t="s">
        <v>1085</v>
      </c>
      <c r="C256" s="69" t="s">
        <v>396</v>
      </c>
      <c r="D256" s="36" t="s">
        <v>380</v>
      </c>
      <c r="E256" s="18"/>
    </row>
    <row r="257" spans="1:5">
      <c r="A257" s="18"/>
      <c r="B257" s="36" t="s">
        <v>1086</v>
      </c>
      <c r="C257" s="69" t="s">
        <v>1087</v>
      </c>
      <c r="D257" s="36" t="s">
        <v>7</v>
      </c>
      <c r="E257" s="18"/>
    </row>
    <row r="258" spans="1:5">
      <c r="A258" s="18"/>
      <c r="B258" s="36" t="s">
        <v>1088</v>
      </c>
      <c r="C258" s="69" t="s">
        <v>974</v>
      </c>
      <c r="D258" s="36" t="s">
        <v>5</v>
      </c>
      <c r="E258" s="18"/>
    </row>
    <row r="259" spans="1:5">
      <c r="A259" s="18"/>
      <c r="B259" s="36" t="s">
        <v>1089</v>
      </c>
      <c r="C259" s="69" t="s">
        <v>1090</v>
      </c>
      <c r="D259" s="36" t="s">
        <v>11</v>
      </c>
      <c r="E259" s="18"/>
    </row>
    <row r="260" spans="1:5">
      <c r="A260" s="18"/>
      <c r="B260" s="36" t="s">
        <v>1091</v>
      </c>
      <c r="C260" s="69" t="s">
        <v>1092</v>
      </c>
      <c r="D260" s="36" t="s">
        <v>380</v>
      </c>
      <c r="E260" s="18"/>
    </row>
    <row r="261" spans="1:5">
      <c r="A261" s="18"/>
      <c r="B261" s="36" t="s">
        <v>1093</v>
      </c>
      <c r="C261" s="69" t="s">
        <v>905</v>
      </c>
      <c r="D261" s="36" t="s">
        <v>5</v>
      </c>
      <c r="E261" s="18"/>
    </row>
    <row r="262" spans="1:5">
      <c r="A262" s="18"/>
      <c r="B262" s="36" t="s">
        <v>1094</v>
      </c>
      <c r="C262" s="69" t="s">
        <v>1095</v>
      </c>
      <c r="D262" s="36" t="s">
        <v>13</v>
      </c>
      <c r="E262" s="18"/>
    </row>
    <row r="263" spans="1:5">
      <c r="A263" s="18"/>
      <c r="B263" s="36" t="s">
        <v>1096</v>
      </c>
      <c r="C263" s="69" t="s">
        <v>273</v>
      </c>
      <c r="D263" s="36" t="s">
        <v>10</v>
      </c>
      <c r="E263" s="18"/>
    </row>
    <row r="264" spans="1:5">
      <c r="A264" s="18"/>
      <c r="B264" s="36" t="s">
        <v>1097</v>
      </c>
      <c r="C264" s="69" t="s">
        <v>1098</v>
      </c>
      <c r="D264" s="36" t="s">
        <v>7</v>
      </c>
      <c r="E264" s="18"/>
    </row>
    <row r="265" spans="1:5">
      <c r="A265" s="18"/>
      <c r="B265" s="36" t="s">
        <v>1099</v>
      </c>
      <c r="C265" s="69" t="s">
        <v>1100</v>
      </c>
      <c r="D265" s="36" t="s">
        <v>5</v>
      </c>
      <c r="E265" s="18"/>
    </row>
    <row r="266" spans="1:5">
      <c r="A266" s="18"/>
      <c r="B266" s="36" t="s">
        <v>1101</v>
      </c>
      <c r="C266" s="69" t="s">
        <v>126</v>
      </c>
      <c r="D266" s="36" t="s">
        <v>5</v>
      </c>
      <c r="E266" s="18"/>
    </row>
    <row r="267" spans="1:5">
      <c r="A267" s="18"/>
      <c r="B267" s="36" t="s">
        <v>1102</v>
      </c>
      <c r="C267" s="69" t="s">
        <v>1103</v>
      </c>
      <c r="D267" s="36" t="s">
        <v>5</v>
      </c>
      <c r="E267" s="18"/>
    </row>
    <row r="268" spans="1:5">
      <c r="A268" s="18"/>
      <c r="B268" s="36" t="s">
        <v>1104</v>
      </c>
      <c r="C268" s="69" t="s">
        <v>1105</v>
      </c>
      <c r="D268" s="36" t="s">
        <v>5</v>
      </c>
      <c r="E268" s="18"/>
    </row>
    <row r="269" spans="1:5">
      <c r="A269" s="18"/>
      <c r="B269" s="36" t="s">
        <v>1106</v>
      </c>
      <c r="C269" s="69" t="s">
        <v>630</v>
      </c>
      <c r="D269" s="36" t="s">
        <v>13</v>
      </c>
      <c r="E269" s="18"/>
    </row>
    <row r="270" spans="1:5">
      <c r="A270" s="18"/>
      <c r="B270" s="36" t="s">
        <v>1107</v>
      </c>
      <c r="C270" s="69" t="s">
        <v>852</v>
      </c>
      <c r="D270" s="36" t="s">
        <v>5</v>
      </c>
      <c r="E270" s="18"/>
    </row>
    <row r="271" spans="1:5">
      <c r="A271" s="18"/>
      <c r="B271" s="36" t="s">
        <v>1108</v>
      </c>
      <c r="C271" s="69" t="s">
        <v>1109</v>
      </c>
      <c r="D271" s="36" t="s">
        <v>7</v>
      </c>
      <c r="E271" s="18"/>
    </row>
    <row r="272" spans="1:5">
      <c r="A272" s="18"/>
      <c r="B272" s="36" t="s">
        <v>1110</v>
      </c>
      <c r="C272" s="69" t="s">
        <v>560</v>
      </c>
      <c r="D272" s="36" t="s">
        <v>10</v>
      </c>
      <c r="E272" s="18"/>
    </row>
    <row r="273" spans="1:5">
      <c r="A273" s="18"/>
      <c r="B273" s="36" t="s">
        <v>1111</v>
      </c>
      <c r="C273" s="69" t="s">
        <v>1112</v>
      </c>
      <c r="D273" s="36" t="s">
        <v>5</v>
      </c>
      <c r="E273" s="18"/>
    </row>
    <row r="274" spans="1:5">
      <c r="A274" s="18"/>
      <c r="B274" s="36" t="s">
        <v>1113</v>
      </c>
      <c r="C274" s="69" t="s">
        <v>1114</v>
      </c>
      <c r="D274" s="36" t="s">
        <v>7</v>
      </c>
      <c r="E274" s="18"/>
    </row>
    <row r="275" spans="1:5">
      <c r="A275" s="18"/>
      <c r="B275" s="36" t="s">
        <v>1115</v>
      </c>
      <c r="C275" s="69" t="s">
        <v>1116</v>
      </c>
      <c r="D275" s="36" t="s">
        <v>7</v>
      </c>
      <c r="E275" s="18"/>
    </row>
    <row r="276" spans="1:5">
      <c r="A276" s="18"/>
      <c r="B276" s="36" t="s">
        <v>1117</v>
      </c>
      <c r="C276" s="69" t="s">
        <v>1118</v>
      </c>
      <c r="D276" s="36" t="s">
        <v>5</v>
      </c>
      <c r="E276" s="18"/>
    </row>
    <row r="277" spans="1:5">
      <c r="A277" s="18"/>
      <c r="B277" s="36" t="s">
        <v>1119</v>
      </c>
      <c r="C277" s="69" t="s">
        <v>1120</v>
      </c>
      <c r="D277" s="36" t="s">
        <v>10</v>
      </c>
      <c r="E277" s="18"/>
    </row>
    <row r="278" spans="1:5">
      <c r="A278" s="18"/>
      <c r="B278" s="36" t="s">
        <v>1121</v>
      </c>
      <c r="C278" s="69" t="s">
        <v>1122</v>
      </c>
      <c r="D278" s="36" t="s">
        <v>5</v>
      </c>
      <c r="E278" s="18"/>
    </row>
    <row r="279" spans="1:5">
      <c r="A279" s="18"/>
      <c r="B279" s="36" t="s">
        <v>1123</v>
      </c>
      <c r="C279" s="69" t="s">
        <v>86</v>
      </c>
      <c r="D279" s="36" t="s">
        <v>4</v>
      </c>
      <c r="E279" s="18"/>
    </row>
    <row r="280" spans="1:5">
      <c r="A280" s="18"/>
      <c r="B280" s="36" t="s">
        <v>1124</v>
      </c>
      <c r="C280" s="69" t="s">
        <v>1125</v>
      </c>
      <c r="D280" s="36" t="s">
        <v>3</v>
      </c>
      <c r="E280" s="18"/>
    </row>
    <row r="281" spans="1:5">
      <c r="A281" s="18"/>
      <c r="B281" s="36" t="s">
        <v>1126</v>
      </c>
      <c r="C281" s="69" t="s">
        <v>116</v>
      </c>
      <c r="D281" s="36" t="s">
        <v>5</v>
      </c>
      <c r="E281" s="18"/>
    </row>
    <row r="282" spans="1:5">
      <c r="A282" s="18"/>
      <c r="B282" s="36" t="s">
        <v>1127</v>
      </c>
      <c r="C282" s="69" t="s">
        <v>492</v>
      </c>
      <c r="D282" s="36" t="s">
        <v>7</v>
      </c>
      <c r="E282" s="18"/>
    </row>
    <row r="283" spans="1:5">
      <c r="A283" s="18"/>
      <c r="B283" s="36" t="s">
        <v>1128</v>
      </c>
      <c r="C283" s="69" t="s">
        <v>1129</v>
      </c>
      <c r="D283" s="36" t="s">
        <v>11</v>
      </c>
      <c r="E283" s="18"/>
    </row>
    <row r="284" spans="1:5">
      <c r="A284" s="18"/>
      <c r="B284" s="36" t="s">
        <v>1130</v>
      </c>
      <c r="C284" s="69" t="s">
        <v>1131</v>
      </c>
      <c r="D284" s="36" t="s">
        <v>7</v>
      </c>
      <c r="E284" s="18"/>
    </row>
    <row r="285" spans="1:5">
      <c r="A285" s="18"/>
      <c r="B285" s="36" t="s">
        <v>1132</v>
      </c>
      <c r="C285" s="69" t="s">
        <v>1133</v>
      </c>
      <c r="D285" s="36" t="s">
        <v>5</v>
      </c>
      <c r="E285" s="18"/>
    </row>
    <row r="286" spans="1:5">
      <c r="A286" s="18"/>
      <c r="B286" s="36" t="s">
        <v>1134</v>
      </c>
      <c r="C286" s="69" t="s">
        <v>1135</v>
      </c>
      <c r="D286" s="36" t="s">
        <v>5</v>
      </c>
      <c r="E286" s="18"/>
    </row>
    <row r="287" spans="1:5">
      <c r="A287" s="18"/>
      <c r="B287" s="36" t="s">
        <v>1136</v>
      </c>
      <c r="C287" s="69" t="s">
        <v>1137</v>
      </c>
      <c r="D287" s="36" t="s">
        <v>10</v>
      </c>
      <c r="E287" s="18"/>
    </row>
    <row r="288" spans="1:5">
      <c r="A288" s="18"/>
      <c r="B288" s="36" t="s">
        <v>1138</v>
      </c>
      <c r="C288" s="69" t="s">
        <v>1139</v>
      </c>
      <c r="D288" s="36" t="s">
        <v>5</v>
      </c>
      <c r="E288" s="18"/>
    </row>
    <row r="289" spans="1:5">
      <c r="A289" s="18"/>
      <c r="B289" s="36" t="s">
        <v>1140</v>
      </c>
      <c r="C289" s="69" t="s">
        <v>1141</v>
      </c>
      <c r="D289" s="36" t="s">
        <v>5</v>
      </c>
      <c r="E289" s="18"/>
    </row>
    <row r="290" spans="1:5">
      <c r="A290" s="18"/>
      <c r="B290" s="36" t="s">
        <v>1142</v>
      </c>
      <c r="C290" s="69" t="s">
        <v>1034</v>
      </c>
      <c r="D290" s="36" t="s">
        <v>13</v>
      </c>
      <c r="E290" s="18"/>
    </row>
    <row r="291" spans="1:5">
      <c r="A291" s="18"/>
      <c r="B291" s="36" t="s">
        <v>1143</v>
      </c>
      <c r="C291" s="69" t="s">
        <v>1144</v>
      </c>
      <c r="D291" s="36" t="s">
        <v>4</v>
      </c>
      <c r="E291" s="18"/>
    </row>
    <row r="292" spans="1:5">
      <c r="A292" s="18"/>
      <c r="B292" s="36" t="s">
        <v>1145</v>
      </c>
      <c r="C292" s="69" t="s">
        <v>1146</v>
      </c>
      <c r="D292" s="36" t="s">
        <v>4</v>
      </c>
      <c r="E292" s="18"/>
    </row>
    <row r="293" spans="1:5">
      <c r="A293" s="18"/>
      <c r="B293" s="36" t="s">
        <v>1147</v>
      </c>
      <c r="C293" s="69" t="s">
        <v>1148</v>
      </c>
      <c r="D293" s="36" t="s">
        <v>4</v>
      </c>
      <c r="E293" s="18"/>
    </row>
    <row r="294" spans="1:5">
      <c r="A294" s="18"/>
      <c r="B294" s="36" t="s">
        <v>1149</v>
      </c>
      <c r="C294" s="69" t="s">
        <v>1150</v>
      </c>
      <c r="D294" s="36" t="s">
        <v>4</v>
      </c>
      <c r="E294" s="18"/>
    </row>
    <row r="295" spans="1:5">
      <c r="A295" s="18"/>
      <c r="B295" s="36" t="s">
        <v>1151</v>
      </c>
      <c r="C295" s="69" t="s">
        <v>1152</v>
      </c>
      <c r="D295" s="36" t="s">
        <v>10</v>
      </c>
      <c r="E295" s="18"/>
    </row>
    <row r="296" spans="1:5">
      <c r="A296" s="18"/>
      <c r="B296" s="36" t="s">
        <v>1153</v>
      </c>
      <c r="C296" s="69" t="s">
        <v>1154</v>
      </c>
      <c r="D296" s="36" t="s">
        <v>5</v>
      </c>
      <c r="E296" s="18"/>
    </row>
    <row r="297" spans="1:5">
      <c r="A297" s="18"/>
      <c r="B297" s="36" t="s">
        <v>1155</v>
      </c>
      <c r="C297" s="69" t="s">
        <v>921</v>
      </c>
      <c r="D297" s="36" t="s">
        <v>5</v>
      </c>
      <c r="E297" s="18"/>
    </row>
    <row r="298" spans="1:5">
      <c r="A298" s="18"/>
      <c r="B298" s="36" t="s">
        <v>1156</v>
      </c>
      <c r="C298" s="69" t="s">
        <v>1157</v>
      </c>
      <c r="D298" s="36" t="s">
        <v>185</v>
      </c>
      <c r="E298" s="18"/>
    </row>
    <row r="299" spans="1:5">
      <c r="A299" s="18"/>
      <c r="B299" s="36" t="s">
        <v>1158</v>
      </c>
      <c r="C299" s="69" t="s">
        <v>1159</v>
      </c>
      <c r="D299" s="36" t="s">
        <v>185</v>
      </c>
      <c r="E299" s="18"/>
    </row>
    <row r="300" spans="1:5">
      <c r="A300" s="18"/>
      <c r="B300" s="36" t="s">
        <v>1160</v>
      </c>
      <c r="C300" s="69" t="s">
        <v>1161</v>
      </c>
      <c r="D300" s="36" t="s">
        <v>5</v>
      </c>
      <c r="E300" s="18"/>
    </row>
    <row r="301" spans="1:5">
      <c r="A301" s="18"/>
      <c r="B301" s="36" t="s">
        <v>1162</v>
      </c>
      <c r="C301" s="69" t="s">
        <v>1163</v>
      </c>
      <c r="D301" s="36" t="s">
        <v>4</v>
      </c>
      <c r="E301" s="18"/>
    </row>
    <row r="302" spans="1:5">
      <c r="A302" s="18"/>
      <c r="B302" s="36" t="s">
        <v>1164</v>
      </c>
      <c r="C302" s="69" t="s">
        <v>473</v>
      </c>
      <c r="D302" s="36" t="s">
        <v>185</v>
      </c>
      <c r="E302" s="18"/>
    </row>
    <row r="303" spans="1:5">
      <c r="A303" s="18"/>
      <c r="B303" s="36" t="s">
        <v>1165</v>
      </c>
      <c r="C303" s="69" t="s">
        <v>1166</v>
      </c>
      <c r="D303" s="36" t="s">
        <v>185</v>
      </c>
      <c r="E303" s="18"/>
    </row>
    <row r="304" spans="1:5">
      <c r="A304" s="18"/>
      <c r="B304" s="36" t="s">
        <v>1167</v>
      </c>
      <c r="C304" s="69" t="s">
        <v>477</v>
      </c>
      <c r="D304" s="36" t="s">
        <v>7</v>
      </c>
      <c r="E304" s="18"/>
    </row>
    <row r="305" spans="1:5">
      <c r="A305" s="18"/>
      <c r="B305" s="36" t="s">
        <v>1168</v>
      </c>
      <c r="C305" s="69" t="s">
        <v>1169</v>
      </c>
      <c r="D305" s="36" t="s">
        <v>3</v>
      </c>
      <c r="E305" s="18"/>
    </row>
    <row r="306" spans="1:5">
      <c r="A306" s="18"/>
      <c r="B306" s="36" t="s">
        <v>1170</v>
      </c>
      <c r="C306" s="69" t="s">
        <v>221</v>
      </c>
      <c r="D306" s="36" t="s">
        <v>7</v>
      </c>
      <c r="E306" s="18"/>
    </row>
    <row r="307" spans="1:5">
      <c r="A307" s="18"/>
      <c r="B307" s="36" t="s">
        <v>1171</v>
      </c>
      <c r="C307" s="69" t="s">
        <v>1172</v>
      </c>
      <c r="D307" s="36" t="s">
        <v>5</v>
      </c>
      <c r="E307" s="18"/>
    </row>
    <row r="308" spans="1:5">
      <c r="A308" s="18"/>
      <c r="B308" s="36" t="s">
        <v>1173</v>
      </c>
      <c r="C308" s="69" t="s">
        <v>1174</v>
      </c>
      <c r="D308" s="36" t="s">
        <v>380</v>
      </c>
      <c r="E308" s="18"/>
    </row>
    <row r="309" spans="1:5">
      <c r="A309" s="18"/>
      <c r="B309" s="36" t="s">
        <v>1173</v>
      </c>
      <c r="C309" s="69" t="s">
        <v>1174</v>
      </c>
      <c r="D309" s="36" t="s">
        <v>380</v>
      </c>
      <c r="E309" s="18"/>
    </row>
    <row r="310" spans="1:5">
      <c r="A310" s="18"/>
      <c r="B310" s="36" t="s">
        <v>1175</v>
      </c>
      <c r="C310" s="69" t="s">
        <v>1176</v>
      </c>
      <c r="D310" s="36" t="s">
        <v>5</v>
      </c>
      <c r="E310" s="18"/>
    </row>
    <row r="311" spans="1:5">
      <c r="A311" s="18"/>
      <c r="B311" s="36" t="s">
        <v>1177</v>
      </c>
      <c r="C311" s="69" t="s">
        <v>1178</v>
      </c>
      <c r="D311" s="36" t="s">
        <v>10</v>
      </c>
      <c r="E311" s="18"/>
    </row>
    <row r="312" spans="1:5">
      <c r="A312" s="18"/>
      <c r="B312" s="36" t="s">
        <v>1179</v>
      </c>
      <c r="C312" s="69" t="s">
        <v>1180</v>
      </c>
      <c r="D312" s="36" t="s">
        <v>5</v>
      </c>
      <c r="E312" s="18"/>
    </row>
    <row r="313" spans="1:5">
      <c r="A313" s="18"/>
      <c r="B313" s="36" t="s">
        <v>1181</v>
      </c>
      <c r="C313" s="69" t="s">
        <v>630</v>
      </c>
      <c r="D313" s="36" t="s">
        <v>13</v>
      </c>
      <c r="E313" s="18"/>
    </row>
    <row r="314" spans="1:5">
      <c r="A314" s="18"/>
      <c r="B314" s="36" t="s">
        <v>1182</v>
      </c>
      <c r="C314" s="69" t="s">
        <v>1183</v>
      </c>
      <c r="D314" s="36" t="s">
        <v>7</v>
      </c>
      <c r="E314" s="18"/>
    </row>
    <row r="315" spans="1:5">
      <c r="A315" s="18"/>
      <c r="B315" s="36" t="s">
        <v>1184</v>
      </c>
      <c r="C315" s="69" t="s">
        <v>586</v>
      </c>
      <c r="D315" s="36" t="s">
        <v>11</v>
      </c>
      <c r="E315" s="18"/>
    </row>
    <row r="316" spans="1:5">
      <c r="A316" s="18"/>
      <c r="B316" s="36" t="s">
        <v>1185</v>
      </c>
      <c r="C316" s="69" t="s">
        <v>1186</v>
      </c>
      <c r="D316" s="36" t="s">
        <v>7</v>
      </c>
      <c r="E316" s="18"/>
    </row>
    <row r="317" spans="1:5">
      <c r="A317" s="18"/>
      <c r="B317" s="36" t="s">
        <v>1187</v>
      </c>
      <c r="C317" s="69" t="s">
        <v>1188</v>
      </c>
      <c r="D317" s="36" t="s">
        <v>10</v>
      </c>
      <c r="E317" s="18"/>
    </row>
    <row r="318" spans="1:5">
      <c r="A318" s="18"/>
      <c r="B318" s="36" t="s">
        <v>1189</v>
      </c>
      <c r="C318" s="69" t="s">
        <v>1190</v>
      </c>
      <c r="D318" s="36" t="s">
        <v>10</v>
      </c>
      <c r="E318" s="18"/>
    </row>
    <row r="319" spans="1:5">
      <c r="A319" s="18"/>
      <c r="B319" s="36" t="s">
        <v>1191</v>
      </c>
      <c r="C319" s="69" t="s">
        <v>630</v>
      </c>
      <c r="D319" s="36" t="s">
        <v>13</v>
      </c>
      <c r="E319" s="18"/>
    </row>
    <row r="320" spans="1:5">
      <c r="A320" s="18"/>
      <c r="B320" s="36" t="s">
        <v>1192</v>
      </c>
      <c r="C320" s="69" t="s">
        <v>1193</v>
      </c>
      <c r="D320" s="36" t="s">
        <v>5</v>
      </c>
      <c r="E320" s="18"/>
    </row>
    <row r="321" spans="1:5">
      <c r="A321" s="18"/>
      <c r="B321" s="36" t="s">
        <v>1194</v>
      </c>
      <c r="C321" s="69" t="s">
        <v>1195</v>
      </c>
      <c r="D321" s="36" t="s">
        <v>10</v>
      </c>
      <c r="E321" s="18"/>
    </row>
    <row r="322" spans="1:5">
      <c r="A322" s="18"/>
      <c r="B322" s="36" t="s">
        <v>1196</v>
      </c>
      <c r="C322" s="69" t="s">
        <v>423</v>
      </c>
      <c r="D322" s="36" t="s">
        <v>3</v>
      </c>
      <c r="E322" s="18"/>
    </row>
    <row r="323" spans="1:5">
      <c r="A323" s="18"/>
      <c r="B323" s="36" t="s">
        <v>1196</v>
      </c>
      <c r="C323" s="69" t="s">
        <v>1197</v>
      </c>
      <c r="D323" s="36" t="s">
        <v>3</v>
      </c>
      <c r="E323" s="18"/>
    </row>
    <row r="324" spans="1:5">
      <c r="A324" s="18"/>
      <c r="B324" s="36" t="s">
        <v>1196</v>
      </c>
      <c r="C324" s="69" t="s">
        <v>1198</v>
      </c>
      <c r="D324" s="36" t="s">
        <v>3</v>
      </c>
      <c r="E324" s="18"/>
    </row>
    <row r="325" spans="1:5">
      <c r="A325" s="18"/>
      <c r="B325" s="36" t="s">
        <v>1196</v>
      </c>
      <c r="C325" s="69" t="s">
        <v>1199</v>
      </c>
      <c r="D325" s="36" t="s">
        <v>3</v>
      </c>
      <c r="E325" s="18"/>
    </row>
    <row r="326" spans="1:5">
      <c r="A326" s="18"/>
      <c r="B326" s="36" t="s">
        <v>1196</v>
      </c>
      <c r="C326" s="69" t="s">
        <v>498</v>
      </c>
      <c r="D326" s="36" t="s">
        <v>7</v>
      </c>
      <c r="E326" s="18"/>
    </row>
    <row r="327" spans="1:5">
      <c r="A327" s="18"/>
      <c r="B327" s="36" t="s">
        <v>1196</v>
      </c>
      <c r="C327" s="69" t="s">
        <v>550</v>
      </c>
      <c r="D327" s="36" t="s">
        <v>10</v>
      </c>
      <c r="E327" s="18"/>
    </row>
    <row r="328" spans="1:5">
      <c r="A328" s="18"/>
      <c r="B328" s="36" t="s">
        <v>1200</v>
      </c>
      <c r="C328" s="69" t="s">
        <v>1112</v>
      </c>
      <c r="D328" s="36" t="s">
        <v>5</v>
      </c>
      <c r="E328" s="18"/>
    </row>
    <row r="329" spans="1:5">
      <c r="A329" s="18"/>
      <c r="B329" s="36" t="s">
        <v>1201</v>
      </c>
      <c r="C329" s="69" t="s">
        <v>1034</v>
      </c>
      <c r="D329" s="36" t="s">
        <v>13</v>
      </c>
      <c r="E329" s="18"/>
    </row>
    <row r="330" spans="1:5">
      <c r="A330" s="18"/>
      <c r="B330" s="36" t="s">
        <v>1202</v>
      </c>
      <c r="C330" s="69" t="s">
        <v>598</v>
      </c>
      <c r="D330" s="36" t="s">
        <v>11</v>
      </c>
      <c r="E330" s="18"/>
    </row>
    <row r="331" spans="1:5">
      <c r="A331" s="18"/>
      <c r="B331" s="36" t="s">
        <v>1203</v>
      </c>
      <c r="C331" s="69" t="s">
        <v>1029</v>
      </c>
      <c r="D331" s="36" t="s">
        <v>5</v>
      </c>
      <c r="E331" s="18"/>
    </row>
    <row r="332" spans="1:5">
      <c r="A332" s="18"/>
      <c r="B332" s="36" t="s">
        <v>1204</v>
      </c>
      <c r="C332" s="69" t="s">
        <v>1205</v>
      </c>
      <c r="D332" s="36" t="s">
        <v>5</v>
      </c>
      <c r="E332" s="18"/>
    </row>
    <row r="333" spans="1:5">
      <c r="A333" s="18"/>
      <c r="B333" s="36" t="s">
        <v>1206</v>
      </c>
      <c r="C333" s="69" t="s">
        <v>1207</v>
      </c>
      <c r="D333" s="36" t="s">
        <v>5</v>
      </c>
      <c r="E333" s="18"/>
    </row>
    <row r="334" spans="1:5">
      <c r="A334" s="18"/>
      <c r="B334" s="36" t="s">
        <v>1208</v>
      </c>
      <c r="C334" s="69" t="s">
        <v>1209</v>
      </c>
      <c r="D334" s="36" t="s">
        <v>13</v>
      </c>
      <c r="E334" s="18"/>
    </row>
    <row r="335" spans="1:5">
      <c r="A335" s="18"/>
      <c r="B335" s="36" t="s">
        <v>1210</v>
      </c>
      <c r="C335" s="69" t="s">
        <v>319</v>
      </c>
      <c r="D335" s="36" t="s">
        <v>11</v>
      </c>
      <c r="E335" s="18"/>
    </row>
    <row r="336" spans="1:5">
      <c r="A336" s="18"/>
      <c r="B336" s="36" t="s">
        <v>1211</v>
      </c>
      <c r="C336" s="69" t="s">
        <v>1212</v>
      </c>
      <c r="D336" s="36" t="s">
        <v>10</v>
      </c>
      <c r="E336" s="18"/>
    </row>
    <row r="337" spans="1:5">
      <c r="A337" s="18"/>
      <c r="B337" s="36" t="s">
        <v>1213</v>
      </c>
      <c r="C337" s="69" t="s">
        <v>1214</v>
      </c>
      <c r="D337" s="36" t="s">
        <v>5</v>
      </c>
      <c r="E337" s="18"/>
    </row>
    <row r="338" spans="1:5">
      <c r="A338" s="18"/>
      <c r="B338" s="36" t="s">
        <v>1215</v>
      </c>
      <c r="C338" s="69" t="s">
        <v>1216</v>
      </c>
      <c r="D338" s="36" t="s">
        <v>3</v>
      </c>
      <c r="E338" s="18"/>
    </row>
    <row r="339" spans="1:5">
      <c r="A339" s="18"/>
      <c r="B339" s="36" t="s">
        <v>1217</v>
      </c>
      <c r="C339" s="69" t="s">
        <v>1218</v>
      </c>
      <c r="D339" s="36" t="s">
        <v>3</v>
      </c>
      <c r="E339" s="18"/>
    </row>
    <row r="340" spans="1:5">
      <c r="A340" s="18"/>
      <c r="B340" s="36" t="s">
        <v>1219</v>
      </c>
      <c r="C340" s="69" t="s">
        <v>1220</v>
      </c>
      <c r="D340" s="36" t="s">
        <v>5</v>
      </c>
      <c r="E340" s="18"/>
    </row>
    <row r="341" spans="1:5">
      <c r="A341" s="18"/>
      <c r="B341" s="36" t="s">
        <v>1221</v>
      </c>
      <c r="C341" s="69" t="s">
        <v>1222</v>
      </c>
      <c r="D341" s="36" t="s">
        <v>7</v>
      </c>
      <c r="E341" s="18"/>
    </row>
    <row r="342" spans="1:5">
      <c r="A342" s="18"/>
      <c r="B342" s="36" t="s">
        <v>1223</v>
      </c>
      <c r="C342" s="69" t="s">
        <v>1224</v>
      </c>
      <c r="D342" s="36" t="s">
        <v>5</v>
      </c>
      <c r="E342" s="18"/>
    </row>
    <row r="343" spans="1:5">
      <c r="A343" s="18"/>
      <c r="B343" s="36" t="s">
        <v>1225</v>
      </c>
      <c r="C343" s="69" t="s">
        <v>566</v>
      </c>
      <c r="D343" s="36" t="s">
        <v>4</v>
      </c>
      <c r="E343" s="18"/>
    </row>
    <row r="344" spans="1:5">
      <c r="A344" s="18"/>
      <c r="B344" s="36" t="s">
        <v>145</v>
      </c>
      <c r="C344" s="69" t="s">
        <v>146</v>
      </c>
      <c r="D344" s="36" t="s">
        <v>5</v>
      </c>
      <c r="E344" s="18"/>
    </row>
    <row r="345" spans="1:5">
      <c r="A345" s="18"/>
      <c r="B345" s="36" t="s">
        <v>1226</v>
      </c>
      <c r="C345" s="69" t="s">
        <v>1227</v>
      </c>
      <c r="D345" s="36" t="s">
        <v>13</v>
      </c>
      <c r="E345" s="18"/>
    </row>
    <row r="346" spans="1:5">
      <c r="A346" s="18"/>
      <c r="B346" s="36" t="s">
        <v>1228</v>
      </c>
      <c r="C346" s="69" t="s">
        <v>1229</v>
      </c>
      <c r="D346" s="36" t="s">
        <v>185</v>
      </c>
      <c r="E346" s="18"/>
    </row>
    <row r="347" spans="1:5">
      <c r="A347" s="18"/>
      <c r="B347" s="36" t="s">
        <v>1230</v>
      </c>
      <c r="C347" s="69" t="s">
        <v>1231</v>
      </c>
      <c r="D347" s="36" t="s">
        <v>11</v>
      </c>
      <c r="E347" s="18"/>
    </row>
    <row r="348" spans="1:5">
      <c r="A348" s="18"/>
      <c r="B348" s="36" t="s">
        <v>1232</v>
      </c>
      <c r="C348" s="69" t="s">
        <v>830</v>
      </c>
      <c r="D348" s="36" t="s">
        <v>5</v>
      </c>
      <c r="E348" s="18"/>
    </row>
    <row r="349" spans="1:5">
      <c r="A349" s="18"/>
      <c r="B349" s="36" t="s">
        <v>1233</v>
      </c>
      <c r="C349" s="69" t="s">
        <v>1234</v>
      </c>
      <c r="D349" s="36" t="s">
        <v>5</v>
      </c>
      <c r="E349" s="18"/>
    </row>
    <row r="350" spans="1:5">
      <c r="A350" s="18"/>
      <c r="B350" s="36" t="s">
        <v>1235</v>
      </c>
      <c r="C350" s="69" t="s">
        <v>850</v>
      </c>
      <c r="D350" s="36" t="s">
        <v>13</v>
      </c>
      <c r="E350" s="18"/>
    </row>
    <row r="351" spans="1:5">
      <c r="A351" s="18"/>
      <c r="B351" s="36" t="s">
        <v>1236</v>
      </c>
      <c r="C351" s="69" t="s">
        <v>630</v>
      </c>
      <c r="D351" s="36" t="s">
        <v>13</v>
      </c>
      <c r="E351" s="18"/>
    </row>
    <row r="352" spans="1:5">
      <c r="A352" s="18"/>
      <c r="B352" s="36" t="s">
        <v>1237</v>
      </c>
      <c r="C352" s="69" t="s">
        <v>828</v>
      </c>
      <c r="D352" s="36" t="s">
        <v>4</v>
      </c>
      <c r="E352" s="18"/>
    </row>
    <row r="353" spans="1:5">
      <c r="A353" s="18"/>
      <c r="B353" s="36" t="s">
        <v>1238</v>
      </c>
      <c r="C353" s="69" t="s">
        <v>957</v>
      </c>
      <c r="D353" s="36" t="s">
        <v>4</v>
      </c>
      <c r="E353" s="18"/>
    </row>
    <row r="354" spans="1:5">
      <c r="A354" s="18"/>
      <c r="B354" s="36" t="s">
        <v>1239</v>
      </c>
      <c r="C354" s="69" t="s">
        <v>1240</v>
      </c>
      <c r="D354" s="36" t="s">
        <v>380</v>
      </c>
      <c r="E354" s="18"/>
    </row>
    <row r="355" spans="1:5">
      <c r="A355" s="18"/>
      <c r="B355" s="36" t="s">
        <v>1241</v>
      </c>
      <c r="C355" s="69" t="s">
        <v>1242</v>
      </c>
      <c r="D355" s="36" t="s">
        <v>4</v>
      </c>
      <c r="E355" s="18"/>
    </row>
    <row r="356" spans="1:5">
      <c r="A356" s="18"/>
      <c r="B356" s="36" t="s">
        <v>1243</v>
      </c>
      <c r="C356" s="69" t="s">
        <v>427</v>
      </c>
      <c r="D356" s="36" t="s">
        <v>3</v>
      </c>
      <c r="E356" s="18"/>
    </row>
    <row r="357" spans="1:5">
      <c r="A357" s="18"/>
      <c r="B357" s="36" t="s">
        <v>1244</v>
      </c>
      <c r="C357" s="69" t="s">
        <v>1245</v>
      </c>
      <c r="D357" s="36" t="s">
        <v>5</v>
      </c>
      <c r="E357" s="18"/>
    </row>
    <row r="358" spans="1:5">
      <c r="A358" s="18"/>
      <c r="B358" s="36" t="s">
        <v>1246</v>
      </c>
      <c r="C358" s="69" t="s">
        <v>1247</v>
      </c>
      <c r="D358" s="36" t="s">
        <v>5</v>
      </c>
      <c r="E358" s="18"/>
    </row>
    <row r="359" spans="1:5">
      <c r="A359" s="18"/>
      <c r="B359" s="36" t="s">
        <v>1248</v>
      </c>
      <c r="C359" s="69" t="s">
        <v>1249</v>
      </c>
      <c r="D359" s="36" t="s">
        <v>5</v>
      </c>
      <c r="E359" s="18"/>
    </row>
    <row r="360" spans="1:5">
      <c r="A360" s="18"/>
      <c r="B360" s="36" t="s">
        <v>1250</v>
      </c>
      <c r="C360" s="69" t="s">
        <v>1251</v>
      </c>
      <c r="D360" s="36" t="s">
        <v>10</v>
      </c>
      <c r="E360" s="18"/>
    </row>
    <row r="361" spans="1:5">
      <c r="A361" s="18"/>
      <c r="B361" s="36" t="s">
        <v>1252</v>
      </c>
      <c r="C361" s="69" t="s">
        <v>1253</v>
      </c>
      <c r="D361" s="36" t="s">
        <v>5</v>
      </c>
      <c r="E361" s="18"/>
    </row>
    <row r="362" spans="1:5">
      <c r="A362" s="18"/>
      <c r="B362" s="36" t="s">
        <v>1254</v>
      </c>
      <c r="C362" s="69" t="s">
        <v>1255</v>
      </c>
      <c r="D362" s="36" t="s">
        <v>7</v>
      </c>
      <c r="E362" s="18"/>
    </row>
    <row r="363" spans="1:5">
      <c r="A363" s="18"/>
      <c r="B363" s="36" t="s">
        <v>1256</v>
      </c>
      <c r="C363" s="69" t="s">
        <v>1257</v>
      </c>
      <c r="D363" s="36" t="s">
        <v>13</v>
      </c>
      <c r="E363" s="18"/>
    </row>
    <row r="364" spans="1:5">
      <c r="A364" s="18"/>
      <c r="B364" s="36" t="s">
        <v>1258</v>
      </c>
      <c r="C364" s="69" t="s">
        <v>1259</v>
      </c>
      <c r="D364" s="36" t="s">
        <v>13</v>
      </c>
      <c r="E364" s="18"/>
    </row>
    <row r="365" spans="1:5">
      <c r="A365" s="18"/>
      <c r="B365" s="36" t="s">
        <v>1260</v>
      </c>
      <c r="C365" s="69" t="s">
        <v>421</v>
      </c>
      <c r="D365" s="36" t="s">
        <v>3</v>
      </c>
      <c r="E365" s="18"/>
    </row>
    <row r="366" spans="1:5">
      <c r="A366" s="18"/>
      <c r="B366" s="36" t="s">
        <v>1261</v>
      </c>
      <c r="C366" s="69" t="s">
        <v>917</v>
      </c>
      <c r="D366" s="36" t="s">
        <v>3</v>
      </c>
      <c r="E366" s="18"/>
    </row>
    <row r="367" spans="1:5">
      <c r="A367" s="18"/>
      <c r="B367" s="36" t="s">
        <v>1262</v>
      </c>
      <c r="C367" s="69" t="s">
        <v>1263</v>
      </c>
      <c r="D367" s="36" t="s">
        <v>13</v>
      </c>
      <c r="E367" s="18"/>
    </row>
    <row r="368" spans="1:5">
      <c r="A368" s="18"/>
      <c r="B368" s="36" t="s">
        <v>1264</v>
      </c>
      <c r="C368" s="69" t="s">
        <v>1265</v>
      </c>
      <c r="D368" s="36" t="s">
        <v>3</v>
      </c>
      <c r="E368" s="18"/>
    </row>
    <row r="369" spans="1:5">
      <c r="A369" s="18"/>
      <c r="B369" s="36" t="s">
        <v>1266</v>
      </c>
      <c r="C369" s="69" t="s">
        <v>1267</v>
      </c>
      <c r="D369" s="36" t="s">
        <v>7</v>
      </c>
      <c r="E369" s="18"/>
    </row>
    <row r="370" spans="1:5">
      <c r="A370" s="18"/>
      <c r="B370" s="36" t="s">
        <v>1268</v>
      </c>
      <c r="C370" s="69" t="s">
        <v>1269</v>
      </c>
      <c r="D370" s="36" t="s">
        <v>5</v>
      </c>
      <c r="E370" s="18"/>
    </row>
    <row r="371" spans="1:5">
      <c r="A371" s="18"/>
      <c r="B371" s="36" t="s">
        <v>1270</v>
      </c>
      <c r="C371" s="69" t="s">
        <v>640</v>
      </c>
      <c r="D371" s="36" t="s">
        <v>13</v>
      </c>
      <c r="E371" s="18"/>
    </row>
    <row r="372" spans="1:5">
      <c r="A372" s="18"/>
      <c r="B372" s="36" t="s">
        <v>1271</v>
      </c>
      <c r="C372" s="69" t="s">
        <v>1272</v>
      </c>
      <c r="D372" s="36" t="s">
        <v>11</v>
      </c>
      <c r="E372" s="18"/>
    </row>
    <row r="373" spans="1:5">
      <c r="A373" s="18"/>
      <c r="B373" s="36" t="s">
        <v>1273</v>
      </c>
      <c r="C373" s="69" t="s">
        <v>1274</v>
      </c>
      <c r="D373" s="36" t="s">
        <v>10</v>
      </c>
      <c r="E373" s="18"/>
    </row>
    <row r="374" spans="1:5">
      <c r="A374" s="18"/>
      <c r="B374" s="36" t="s">
        <v>1275</v>
      </c>
      <c r="C374" s="69" t="s">
        <v>1276</v>
      </c>
      <c r="D374" s="36" t="s">
        <v>5</v>
      </c>
      <c r="E374" s="18"/>
    </row>
    <row r="375" spans="1:5">
      <c r="A375" s="18"/>
      <c r="B375" s="36" t="s">
        <v>1277</v>
      </c>
      <c r="C375" s="69" t="s">
        <v>1278</v>
      </c>
      <c r="D375" s="36" t="s">
        <v>13</v>
      </c>
      <c r="E375" s="18"/>
    </row>
    <row r="376" spans="1:5">
      <c r="A376" s="18"/>
      <c r="B376" s="36" t="s">
        <v>1279</v>
      </c>
      <c r="C376" s="69" t="s">
        <v>193</v>
      </c>
      <c r="D376" s="36" t="s">
        <v>185</v>
      </c>
      <c r="E376" s="18"/>
    </row>
    <row r="377" spans="1:5">
      <c r="A377" s="18"/>
      <c r="B377" s="36" t="s">
        <v>1280</v>
      </c>
      <c r="C377" s="69" t="s">
        <v>1281</v>
      </c>
      <c r="D377" s="36" t="s">
        <v>380</v>
      </c>
      <c r="E377" s="18"/>
    </row>
    <row r="378" spans="1:5">
      <c r="A378" s="18"/>
      <c r="B378" s="36" t="s">
        <v>1282</v>
      </c>
      <c r="C378" s="69" t="s">
        <v>1283</v>
      </c>
      <c r="D378" s="36" t="s">
        <v>5</v>
      </c>
      <c r="E378" s="18"/>
    </row>
    <row r="379" spans="1:5">
      <c r="A379" s="18"/>
      <c r="B379" s="36" t="s">
        <v>1284</v>
      </c>
      <c r="C379" s="69" t="s">
        <v>946</v>
      </c>
      <c r="D379" s="36" t="s">
        <v>5</v>
      </c>
      <c r="E379" s="18"/>
    </row>
    <row r="380" spans="1:5">
      <c r="A380" s="18"/>
      <c r="B380" s="36" t="s">
        <v>1285</v>
      </c>
      <c r="C380" s="69" t="s">
        <v>946</v>
      </c>
      <c r="D380" s="36" t="s">
        <v>5</v>
      </c>
      <c r="E380" s="18"/>
    </row>
    <row r="381" spans="1:5">
      <c r="A381" s="18"/>
      <c r="B381" s="36" t="s">
        <v>1286</v>
      </c>
      <c r="C381" s="69" t="s">
        <v>946</v>
      </c>
      <c r="D381" s="36" t="s">
        <v>5</v>
      </c>
      <c r="E381" s="18"/>
    </row>
    <row r="382" spans="1:5">
      <c r="A382" s="18"/>
      <c r="B382" s="36" t="s">
        <v>1287</v>
      </c>
      <c r="C382" s="69" t="s">
        <v>1288</v>
      </c>
      <c r="D382" s="36" t="s">
        <v>13</v>
      </c>
      <c r="E382" s="18"/>
    </row>
    <row r="383" spans="1:5">
      <c r="A383" s="18"/>
      <c r="B383" s="36" t="s">
        <v>1289</v>
      </c>
      <c r="C383" s="69" t="s">
        <v>1074</v>
      </c>
      <c r="D383" s="36" t="s">
        <v>7</v>
      </c>
      <c r="E383" s="18"/>
    </row>
    <row r="384" spans="1:5">
      <c r="A384" s="18"/>
      <c r="B384" s="36" t="s">
        <v>1290</v>
      </c>
      <c r="C384" s="69" t="s">
        <v>1074</v>
      </c>
      <c r="D384" s="36" t="s">
        <v>7</v>
      </c>
      <c r="E384" s="18"/>
    </row>
    <row r="385" spans="1:5">
      <c r="A385" s="18"/>
      <c r="B385" s="36" t="s">
        <v>1291</v>
      </c>
      <c r="C385" s="69" t="s">
        <v>1292</v>
      </c>
      <c r="D385" s="36" t="s">
        <v>380</v>
      </c>
      <c r="E385" s="18"/>
    </row>
    <row r="386" spans="1:5">
      <c r="A386" s="18"/>
      <c r="B386" s="36" t="s">
        <v>1293</v>
      </c>
      <c r="C386" s="69" t="s">
        <v>1294</v>
      </c>
      <c r="D386" s="36" t="s">
        <v>5</v>
      </c>
      <c r="E386" s="18"/>
    </row>
    <row r="387" spans="1:5">
      <c r="A387" s="18"/>
      <c r="B387" s="36" t="s">
        <v>1295</v>
      </c>
      <c r="C387" s="69" t="s">
        <v>965</v>
      </c>
      <c r="D387" s="36" t="s">
        <v>185</v>
      </c>
      <c r="E387" s="18"/>
    </row>
    <row r="388" spans="1:5">
      <c r="A388" s="18"/>
      <c r="B388" s="36" t="s">
        <v>1296</v>
      </c>
      <c r="C388" s="69" t="s">
        <v>568</v>
      </c>
      <c r="D388" s="36" t="s">
        <v>10</v>
      </c>
      <c r="E388" s="18"/>
    </row>
    <row r="389" spans="1:5">
      <c r="A389" s="18"/>
      <c r="B389" s="36" t="s">
        <v>1297</v>
      </c>
      <c r="C389" s="69" t="s">
        <v>1298</v>
      </c>
      <c r="D389" s="36" t="s">
        <v>5</v>
      </c>
      <c r="E389" s="18"/>
    </row>
    <row r="390" spans="1:5">
      <c r="A390" s="18"/>
      <c r="B390" s="36" t="s">
        <v>1299</v>
      </c>
      <c r="C390" s="69" t="s">
        <v>887</v>
      </c>
      <c r="D390" s="36" t="s">
        <v>5</v>
      </c>
      <c r="E390" s="18"/>
    </row>
    <row r="391" spans="1:5">
      <c r="A391" s="18"/>
      <c r="B391" s="36" t="s">
        <v>1300</v>
      </c>
      <c r="C391" s="69" t="s">
        <v>1301</v>
      </c>
      <c r="D391" s="36" t="s">
        <v>5</v>
      </c>
      <c r="E391" s="18"/>
    </row>
    <row r="392" spans="1:5">
      <c r="A392" s="18"/>
      <c r="B392" s="36" t="s">
        <v>1302</v>
      </c>
      <c r="C392" s="69" t="s">
        <v>1303</v>
      </c>
      <c r="D392" s="36" t="s">
        <v>5</v>
      </c>
      <c r="E392" s="18"/>
    </row>
    <row r="393" spans="1:5">
      <c r="A393" s="18"/>
      <c r="B393" s="36" t="s">
        <v>1304</v>
      </c>
      <c r="C393" s="69" t="s">
        <v>1305</v>
      </c>
      <c r="D393" s="36" t="s">
        <v>5</v>
      </c>
      <c r="E393" s="18"/>
    </row>
    <row r="394" spans="1:5">
      <c r="A394" s="18"/>
      <c r="B394" s="36" t="s">
        <v>1306</v>
      </c>
      <c r="C394" s="69" t="s">
        <v>1307</v>
      </c>
      <c r="D394" s="36" t="s">
        <v>185</v>
      </c>
      <c r="E394" s="18"/>
    </row>
    <row r="395" spans="1:5">
      <c r="A395" s="18"/>
      <c r="B395" s="36" t="s">
        <v>1308</v>
      </c>
      <c r="C395" s="69" t="s">
        <v>1309</v>
      </c>
      <c r="D395" s="36" t="s">
        <v>5</v>
      </c>
      <c r="E395" s="18"/>
    </row>
    <row r="396" spans="1:5">
      <c r="A396" s="18"/>
      <c r="B396" s="36" t="s">
        <v>1310</v>
      </c>
      <c r="C396" s="69" t="s">
        <v>317</v>
      </c>
      <c r="D396" s="36" t="s">
        <v>11</v>
      </c>
      <c r="E396" s="18"/>
    </row>
    <row r="397" spans="1:5">
      <c r="A397" s="18"/>
      <c r="B397" s="36" t="s">
        <v>1311</v>
      </c>
      <c r="C397" s="69" t="s">
        <v>1312</v>
      </c>
      <c r="D397" s="36" t="s">
        <v>5</v>
      </c>
      <c r="E397" s="18"/>
    </row>
    <row r="398" spans="1:5">
      <c r="A398" s="18"/>
      <c r="B398" s="36" t="s">
        <v>1313</v>
      </c>
      <c r="C398" s="69" t="s">
        <v>1314</v>
      </c>
      <c r="D398" s="36" t="s">
        <v>5</v>
      </c>
      <c r="E398" s="18"/>
    </row>
    <row r="399" spans="1:5">
      <c r="A399" s="18"/>
      <c r="B399" s="36" t="s">
        <v>1315</v>
      </c>
      <c r="C399" s="69" t="s">
        <v>626</v>
      </c>
      <c r="D399" s="36" t="s">
        <v>13</v>
      </c>
      <c r="E399" s="18"/>
    </row>
    <row r="400" spans="1:5">
      <c r="A400" s="18"/>
      <c r="B400" s="36" t="s">
        <v>1316</v>
      </c>
      <c r="C400" s="69" t="s">
        <v>630</v>
      </c>
      <c r="D400" s="36" t="s">
        <v>13</v>
      </c>
      <c r="E400" s="18"/>
    </row>
    <row r="401" spans="1:5">
      <c r="A401" s="18"/>
      <c r="B401" s="36" t="s">
        <v>1317</v>
      </c>
      <c r="C401" s="69" t="s">
        <v>905</v>
      </c>
      <c r="D401" s="36" t="s">
        <v>5</v>
      </c>
      <c r="E401" s="18"/>
    </row>
    <row r="402" spans="1:5">
      <c r="A402" s="18"/>
      <c r="B402" s="36" t="s">
        <v>1318</v>
      </c>
      <c r="C402" s="69" t="s">
        <v>1319</v>
      </c>
      <c r="D402" s="36" t="s">
        <v>3</v>
      </c>
      <c r="E402" s="18"/>
    </row>
    <row r="403" spans="1:5">
      <c r="A403" s="18"/>
      <c r="B403" s="36" t="s">
        <v>1320</v>
      </c>
      <c r="C403" s="69" t="s">
        <v>94</v>
      </c>
      <c r="D403" s="36" t="s">
        <v>4</v>
      </c>
      <c r="E403" s="18"/>
    </row>
    <row r="404" spans="1:5">
      <c r="A404" s="18"/>
      <c r="B404" s="36" t="s">
        <v>1321</v>
      </c>
      <c r="C404" s="69" t="s">
        <v>1322</v>
      </c>
      <c r="D404" s="36" t="s">
        <v>13</v>
      </c>
      <c r="E404" s="18"/>
    </row>
    <row r="405" spans="1:5">
      <c r="A405" s="18"/>
      <c r="B405" s="36" t="s">
        <v>1323</v>
      </c>
      <c r="C405" s="69" t="s">
        <v>1324</v>
      </c>
      <c r="D405" s="36" t="s">
        <v>5</v>
      </c>
      <c r="E405" s="18"/>
    </row>
    <row r="406" spans="1:5">
      <c r="A406" s="18"/>
      <c r="B406" s="36" t="s">
        <v>1325</v>
      </c>
      <c r="C406" s="69" t="s">
        <v>1326</v>
      </c>
      <c r="D406" s="36" t="s">
        <v>11</v>
      </c>
      <c r="E406" s="18"/>
    </row>
    <row r="407" spans="1:5">
      <c r="A407" s="18"/>
      <c r="B407" s="36" t="s">
        <v>1327</v>
      </c>
      <c r="C407" s="69" t="s">
        <v>1328</v>
      </c>
      <c r="D407" s="36" t="s">
        <v>11</v>
      </c>
      <c r="E407" s="18"/>
    </row>
    <row r="408" spans="1:5">
      <c r="A408" s="18"/>
      <c r="B408" s="36" t="s">
        <v>1329</v>
      </c>
      <c r="C408" s="69" t="s">
        <v>1330</v>
      </c>
      <c r="D408" s="36" t="s">
        <v>11</v>
      </c>
      <c r="E408" s="18"/>
    </row>
    <row r="409" spans="1:5">
      <c r="A409" s="18"/>
      <c r="B409" s="36" t="s">
        <v>1331</v>
      </c>
      <c r="C409" s="69" t="s">
        <v>1332</v>
      </c>
      <c r="D409" s="36" t="s">
        <v>11</v>
      </c>
      <c r="E409" s="18"/>
    </row>
    <row r="410" spans="1:5">
      <c r="A410" s="18"/>
      <c r="B410" s="36" t="s">
        <v>1333</v>
      </c>
      <c r="C410" s="69" t="s">
        <v>1334</v>
      </c>
      <c r="D410" s="36" t="s">
        <v>380</v>
      </c>
      <c r="E410" s="18"/>
    </row>
    <row r="411" spans="1:5">
      <c r="A411" s="18"/>
      <c r="B411" s="36" t="s">
        <v>1335</v>
      </c>
      <c r="C411" s="69" t="s">
        <v>1336</v>
      </c>
      <c r="D411" s="36" t="s">
        <v>10</v>
      </c>
      <c r="E411" s="18"/>
    </row>
    <row r="412" spans="1:5">
      <c r="A412" s="18"/>
      <c r="B412" s="36" t="s">
        <v>1337</v>
      </c>
      <c r="C412" s="69" t="s">
        <v>1338</v>
      </c>
      <c r="D412" s="36" t="s">
        <v>5</v>
      </c>
      <c r="E412" s="18"/>
    </row>
    <row r="413" spans="1:5">
      <c r="A413" s="18"/>
      <c r="B413" s="36" t="s">
        <v>1339</v>
      </c>
      <c r="C413" s="69" t="s">
        <v>1340</v>
      </c>
      <c r="D413" s="36" t="s">
        <v>5</v>
      </c>
      <c r="E413" s="18"/>
    </row>
    <row r="414" spans="1:5">
      <c r="A414" s="18"/>
      <c r="B414" s="36" t="s">
        <v>1341</v>
      </c>
      <c r="C414" s="69" t="s">
        <v>1292</v>
      </c>
      <c r="D414" s="36" t="s">
        <v>380</v>
      </c>
      <c r="E414" s="18"/>
    </row>
    <row r="415" spans="1:5">
      <c r="A415" s="18"/>
      <c r="B415" s="36" t="s">
        <v>1342</v>
      </c>
      <c r="C415" s="69" t="s">
        <v>1343</v>
      </c>
      <c r="D415" s="36" t="s">
        <v>3</v>
      </c>
      <c r="E415" s="18"/>
    </row>
    <row r="416" spans="1:5">
      <c r="A416" s="18"/>
      <c r="B416" s="36" t="s">
        <v>1344</v>
      </c>
      <c r="C416" s="69" t="s">
        <v>1345</v>
      </c>
      <c r="D416" s="36" t="s">
        <v>3</v>
      </c>
      <c r="E416" s="18"/>
    </row>
    <row r="417" spans="1:5">
      <c r="A417" s="18"/>
      <c r="B417" s="36" t="s">
        <v>1346</v>
      </c>
      <c r="C417" s="69" t="s">
        <v>158</v>
      </c>
      <c r="D417" s="36" t="s">
        <v>5</v>
      </c>
      <c r="E417" s="18"/>
    </row>
    <row r="418" spans="1:5">
      <c r="A418" s="18"/>
      <c r="B418" s="36" t="s">
        <v>1347</v>
      </c>
      <c r="C418" s="69" t="s">
        <v>1348</v>
      </c>
      <c r="D418" s="36" t="s">
        <v>13</v>
      </c>
      <c r="E418" s="18"/>
    </row>
    <row r="419" spans="1:5">
      <c r="A419" s="18"/>
      <c r="B419" s="36" t="s">
        <v>1349</v>
      </c>
      <c r="C419" s="69" t="s">
        <v>211</v>
      </c>
      <c r="D419" s="36" t="s">
        <v>7</v>
      </c>
      <c r="E419" s="18"/>
    </row>
    <row r="420" spans="1:5">
      <c r="A420" s="18"/>
      <c r="B420" s="36" t="s">
        <v>1350</v>
      </c>
      <c r="C420" s="69" t="s">
        <v>632</v>
      </c>
      <c r="D420" s="36" t="s">
        <v>13</v>
      </c>
      <c r="E420" s="18"/>
    </row>
    <row r="421" spans="1:5">
      <c r="A421" s="18"/>
      <c r="B421" s="36" t="s">
        <v>1351</v>
      </c>
      <c r="C421" s="69" t="s">
        <v>400</v>
      </c>
      <c r="D421" s="36" t="s">
        <v>380</v>
      </c>
      <c r="E421" s="18"/>
    </row>
    <row r="422" spans="1:5">
      <c r="A422" s="18"/>
      <c r="B422" s="36" t="s">
        <v>1352</v>
      </c>
      <c r="C422" s="69" t="s">
        <v>1353</v>
      </c>
      <c r="D422" s="36" t="s">
        <v>5</v>
      </c>
      <c r="E422" s="18"/>
    </row>
    <row r="423" spans="1:5">
      <c r="A423" s="18"/>
      <c r="B423" s="36" t="s">
        <v>1354</v>
      </c>
      <c r="C423" s="69" t="s">
        <v>1207</v>
      </c>
      <c r="D423" s="36" t="s">
        <v>5</v>
      </c>
      <c r="E423" s="18"/>
    </row>
    <row r="424" spans="1:5">
      <c r="A424" s="18"/>
      <c r="B424" s="36" t="s">
        <v>1355</v>
      </c>
      <c r="C424" s="69" t="s">
        <v>788</v>
      </c>
      <c r="D424" s="36" t="s">
        <v>5</v>
      </c>
      <c r="E424" s="18"/>
    </row>
    <row r="425" spans="1:5">
      <c r="A425" s="18"/>
      <c r="B425" s="36" t="s">
        <v>1356</v>
      </c>
      <c r="C425" s="69" t="s">
        <v>72</v>
      </c>
      <c r="D425" s="36" t="s">
        <v>3</v>
      </c>
      <c r="E425" s="18"/>
    </row>
    <row r="426" spans="1:5">
      <c r="A426" s="18"/>
      <c r="B426" s="36" t="s">
        <v>1357</v>
      </c>
      <c r="C426" s="69" t="s">
        <v>1358</v>
      </c>
      <c r="D426" s="36" t="s">
        <v>5</v>
      </c>
      <c r="E426" s="18"/>
    </row>
    <row r="427" spans="1:5">
      <c r="A427" s="18"/>
      <c r="B427" s="36" t="s">
        <v>1359</v>
      </c>
      <c r="C427" s="69" t="s">
        <v>1360</v>
      </c>
      <c r="D427" s="36" t="s">
        <v>5</v>
      </c>
      <c r="E427" s="18"/>
    </row>
    <row r="428" spans="1:5">
      <c r="A428" s="18"/>
      <c r="B428" s="36" t="s">
        <v>1361</v>
      </c>
      <c r="C428" s="69" t="s">
        <v>1362</v>
      </c>
      <c r="D428" s="36" t="s">
        <v>5</v>
      </c>
      <c r="E428" s="18"/>
    </row>
    <row r="429" spans="1:5">
      <c r="A429" s="18"/>
      <c r="B429" s="36" t="s">
        <v>1363</v>
      </c>
      <c r="C429" s="69" t="s">
        <v>1364</v>
      </c>
      <c r="D429" s="36" t="s">
        <v>380</v>
      </c>
      <c r="E429" s="18"/>
    </row>
    <row r="430" spans="1:5">
      <c r="A430" s="18"/>
      <c r="B430" s="36" t="s">
        <v>1365</v>
      </c>
      <c r="C430" s="69" t="s">
        <v>1366</v>
      </c>
      <c r="D430" s="36" t="s">
        <v>380</v>
      </c>
      <c r="E430" s="18"/>
    </row>
    <row r="431" spans="1:5">
      <c r="A431" s="18"/>
      <c r="B431" s="36" t="s">
        <v>1367</v>
      </c>
      <c r="C431" s="69" t="s">
        <v>1368</v>
      </c>
      <c r="D431" s="36" t="s">
        <v>380</v>
      </c>
      <c r="E431" s="18"/>
    </row>
    <row r="432" spans="1:5">
      <c r="A432" s="18"/>
      <c r="B432" s="36" t="s">
        <v>1369</v>
      </c>
      <c r="C432" s="69" t="s">
        <v>1370</v>
      </c>
      <c r="D432" s="36" t="s">
        <v>5</v>
      </c>
      <c r="E432" s="18"/>
    </row>
    <row r="433" spans="1:5">
      <c r="A433" s="18"/>
      <c r="B433" s="36" t="s">
        <v>1371</v>
      </c>
      <c r="C433" s="69" t="s">
        <v>1372</v>
      </c>
      <c r="D433" s="36" t="s">
        <v>380</v>
      </c>
      <c r="E433" s="18"/>
    </row>
    <row r="434" spans="1:5">
      <c r="A434" s="18"/>
      <c r="B434" s="36" t="s">
        <v>1373</v>
      </c>
      <c r="C434" s="69" t="s">
        <v>1374</v>
      </c>
      <c r="D434" s="36" t="s">
        <v>380</v>
      </c>
      <c r="E434" s="18"/>
    </row>
    <row r="435" spans="1:5">
      <c r="A435" s="18"/>
      <c r="B435" s="36" t="s">
        <v>1375</v>
      </c>
      <c r="C435" s="69" t="s">
        <v>1376</v>
      </c>
      <c r="D435" s="36" t="s">
        <v>3</v>
      </c>
      <c r="E435" s="18"/>
    </row>
    <row r="436" spans="1:5">
      <c r="A436" s="18"/>
      <c r="B436" s="36" t="s">
        <v>1375</v>
      </c>
      <c r="C436" s="69" t="s">
        <v>1377</v>
      </c>
      <c r="D436" s="36" t="s">
        <v>3</v>
      </c>
      <c r="E436" s="18"/>
    </row>
    <row r="437" spans="1:5">
      <c r="A437" s="18"/>
      <c r="B437" s="36" t="s">
        <v>1378</v>
      </c>
      <c r="C437" s="69" t="s">
        <v>1379</v>
      </c>
      <c r="D437" s="36" t="s">
        <v>380</v>
      </c>
      <c r="E437" s="18"/>
    </row>
    <row r="438" spans="1:5">
      <c r="A438" s="18"/>
      <c r="B438" s="36" t="s">
        <v>1380</v>
      </c>
      <c r="C438" s="69" t="s">
        <v>1381</v>
      </c>
      <c r="D438" s="36" t="s">
        <v>5</v>
      </c>
      <c r="E438" s="18"/>
    </row>
    <row r="439" spans="1:5">
      <c r="A439" s="18"/>
      <c r="B439" s="36" t="s">
        <v>735</v>
      </c>
      <c r="C439" s="69" t="s">
        <v>1382</v>
      </c>
      <c r="D439" s="36" t="s">
        <v>5</v>
      </c>
      <c r="E439" s="18"/>
    </row>
    <row r="440" spans="1:5">
      <c r="A440" s="18"/>
      <c r="B440" s="36" t="s">
        <v>735</v>
      </c>
      <c r="C440" s="69" t="s">
        <v>1383</v>
      </c>
      <c r="D440" s="36" t="s">
        <v>7</v>
      </c>
      <c r="E440" s="18"/>
    </row>
    <row r="441" spans="1:5">
      <c r="A441" s="18"/>
      <c r="B441" s="36" t="s">
        <v>1384</v>
      </c>
      <c r="C441" s="69" t="s">
        <v>774</v>
      </c>
      <c r="D441" s="36" t="s">
        <v>5</v>
      </c>
      <c r="E441" s="18"/>
    </row>
    <row r="442" spans="1:5">
      <c r="A442" s="18"/>
      <c r="B442" s="36" t="s">
        <v>1385</v>
      </c>
      <c r="C442" s="69" t="s">
        <v>371</v>
      </c>
      <c r="D442" s="36" t="s">
        <v>13</v>
      </c>
      <c r="E442" s="18"/>
    </row>
    <row r="443" spans="1:5">
      <c r="A443" s="18"/>
      <c r="B443" s="36" t="s">
        <v>1386</v>
      </c>
      <c r="C443" s="69" t="s">
        <v>1387</v>
      </c>
      <c r="D443" s="36" t="s">
        <v>380</v>
      </c>
      <c r="E443" s="18"/>
    </row>
    <row r="444" spans="1:5">
      <c r="A444" s="18"/>
      <c r="B444" s="36" t="s">
        <v>1388</v>
      </c>
      <c r="C444" s="69" t="s">
        <v>586</v>
      </c>
      <c r="D444" s="36" t="s">
        <v>11</v>
      </c>
      <c r="E444" s="18"/>
    </row>
    <row r="445" spans="1:5">
      <c r="A445" s="18"/>
      <c r="B445" s="36" t="s">
        <v>1389</v>
      </c>
      <c r="C445" s="69" t="s">
        <v>1390</v>
      </c>
      <c r="D445" s="36" t="s">
        <v>5</v>
      </c>
      <c r="E445" s="18"/>
    </row>
    <row r="446" spans="1:5">
      <c r="A446" s="18"/>
      <c r="B446" s="36" t="s">
        <v>1391</v>
      </c>
      <c r="C446" s="69" t="s">
        <v>1392</v>
      </c>
      <c r="D446" s="36" t="s">
        <v>4</v>
      </c>
      <c r="E446" s="18"/>
    </row>
    <row r="447" spans="1:5">
      <c r="A447" s="18"/>
      <c r="B447" s="36" t="s">
        <v>1393</v>
      </c>
      <c r="C447" s="69" t="s">
        <v>1394</v>
      </c>
      <c r="D447" s="36" t="s">
        <v>5</v>
      </c>
      <c r="E447" s="18"/>
    </row>
    <row r="448" spans="1:5">
      <c r="A448" s="18"/>
      <c r="B448" s="36" t="s">
        <v>1395</v>
      </c>
      <c r="C448" s="69" t="s">
        <v>1396</v>
      </c>
      <c r="D448" s="36" t="s">
        <v>5</v>
      </c>
      <c r="E448" s="18"/>
    </row>
    <row r="449" spans="1:5">
      <c r="A449" s="18"/>
      <c r="B449" s="36" t="s">
        <v>1397</v>
      </c>
      <c r="C449" s="69" t="s">
        <v>1398</v>
      </c>
      <c r="D449" s="36" t="s">
        <v>5</v>
      </c>
      <c r="E449" s="18"/>
    </row>
    <row r="450" spans="1:5">
      <c r="A450" s="18"/>
      <c r="B450" s="36" t="s">
        <v>1399</v>
      </c>
      <c r="C450" s="69" t="s">
        <v>763</v>
      </c>
      <c r="D450" s="36" t="s">
        <v>5</v>
      </c>
      <c r="E450" s="18"/>
    </row>
    <row r="451" spans="1:5">
      <c r="A451" s="18"/>
      <c r="B451" s="36" t="s">
        <v>1400</v>
      </c>
      <c r="C451" s="69" t="s">
        <v>938</v>
      </c>
      <c r="D451" s="36" t="s">
        <v>7</v>
      </c>
      <c r="E451" s="18"/>
    </row>
    <row r="452" spans="1:5">
      <c r="A452" s="18"/>
      <c r="B452" s="36" t="s">
        <v>1401</v>
      </c>
      <c r="C452" s="69" t="s">
        <v>1199</v>
      </c>
      <c r="D452" s="36" t="s">
        <v>3</v>
      </c>
      <c r="E452" s="18"/>
    </row>
    <row r="453" spans="1:5">
      <c r="A453" s="18"/>
      <c r="B453" s="36" t="s">
        <v>1402</v>
      </c>
      <c r="C453" s="69" t="s">
        <v>1403</v>
      </c>
      <c r="D453" s="36" t="s">
        <v>13</v>
      </c>
      <c r="E453" s="18"/>
    </row>
    <row r="454" spans="1:5">
      <c r="A454" s="18"/>
      <c r="B454" s="36" t="s">
        <v>1404</v>
      </c>
      <c r="C454" s="69" t="s">
        <v>1405</v>
      </c>
      <c r="D454" s="36" t="s">
        <v>5</v>
      </c>
      <c r="E454" s="18"/>
    </row>
    <row r="455" spans="1:5">
      <c r="A455" s="18"/>
      <c r="B455" s="36" t="s">
        <v>1406</v>
      </c>
      <c r="C455" s="69" t="s">
        <v>1405</v>
      </c>
      <c r="D455" s="36" t="s">
        <v>5</v>
      </c>
      <c r="E455" s="18"/>
    </row>
    <row r="456" spans="1:5">
      <c r="A456" s="18"/>
      <c r="B456" s="36" t="s">
        <v>1407</v>
      </c>
      <c r="C456" s="69" t="s">
        <v>830</v>
      </c>
      <c r="D456" s="36" t="s">
        <v>5</v>
      </c>
      <c r="E456" s="18"/>
    </row>
    <row r="457" spans="1:5">
      <c r="A457" s="18"/>
      <c r="B457" s="36" t="s">
        <v>1408</v>
      </c>
      <c r="C457" s="69" t="s">
        <v>1011</v>
      </c>
      <c r="D457" s="36" t="s">
        <v>185</v>
      </c>
      <c r="E457" s="18"/>
    </row>
    <row r="458" spans="1:5">
      <c r="A458" s="18"/>
      <c r="B458" s="36" t="s">
        <v>1409</v>
      </c>
      <c r="C458" s="69" t="s">
        <v>1410</v>
      </c>
      <c r="D458" s="36" t="s">
        <v>185</v>
      </c>
      <c r="E458" s="18"/>
    </row>
    <row r="459" spans="1:5">
      <c r="A459" s="18"/>
      <c r="B459" s="36" t="s">
        <v>1411</v>
      </c>
      <c r="C459" s="69" t="s">
        <v>1412</v>
      </c>
      <c r="D459" s="36" t="s">
        <v>37</v>
      </c>
      <c r="E459" s="18"/>
    </row>
    <row r="460" spans="1:5">
      <c r="A460" s="18"/>
      <c r="B460" s="36" t="s">
        <v>1413</v>
      </c>
      <c r="C460" s="69" t="s">
        <v>1414</v>
      </c>
      <c r="D460" s="36" t="s">
        <v>12</v>
      </c>
      <c r="E460" s="18"/>
    </row>
    <row r="461" spans="1:5">
      <c r="A461" s="18"/>
      <c r="B461" s="36" t="s">
        <v>1415</v>
      </c>
      <c r="C461" s="69" t="s">
        <v>1416</v>
      </c>
      <c r="D461" s="36" t="s">
        <v>38</v>
      </c>
      <c r="E461" s="18"/>
    </row>
    <row r="462" spans="1:5">
      <c r="A462" s="18"/>
      <c r="B462" s="36" t="s">
        <v>1417</v>
      </c>
      <c r="C462" s="69" t="s">
        <v>1418</v>
      </c>
      <c r="D462" s="36" t="s">
        <v>10</v>
      </c>
      <c r="E462" s="18"/>
    </row>
    <row r="463" spans="1:5">
      <c r="A463" s="18"/>
      <c r="B463" s="36" t="s">
        <v>1419</v>
      </c>
      <c r="C463" s="69" t="s">
        <v>1418</v>
      </c>
      <c r="D463" s="36" t="s">
        <v>39</v>
      </c>
      <c r="E463" s="18"/>
    </row>
    <row r="464" spans="1:5">
      <c r="A464" s="18"/>
      <c r="B464" s="36" t="s">
        <v>1420</v>
      </c>
      <c r="C464" s="69" t="s">
        <v>1068</v>
      </c>
      <c r="D464" s="36" t="s">
        <v>5</v>
      </c>
      <c r="E464" s="18"/>
    </row>
    <row r="465" spans="1:5">
      <c r="A465" s="18"/>
      <c r="B465" s="36" t="s">
        <v>1421</v>
      </c>
      <c r="C465" s="69" t="s">
        <v>638</v>
      </c>
      <c r="D465" s="36" t="s">
        <v>1422</v>
      </c>
      <c r="E465" s="18"/>
    </row>
    <row r="466" spans="1:5">
      <c r="A466" s="18"/>
      <c r="B466" s="36" t="s">
        <v>1423</v>
      </c>
      <c r="C466" s="69" t="s">
        <v>628</v>
      </c>
      <c r="D466" s="36" t="s">
        <v>1422</v>
      </c>
      <c r="E466" s="18"/>
    </row>
    <row r="467" spans="1:5">
      <c r="A467" s="18"/>
      <c r="B467" s="36" t="s">
        <v>1424</v>
      </c>
      <c r="C467" s="69" t="s">
        <v>1425</v>
      </c>
      <c r="D467" s="36" t="s">
        <v>5</v>
      </c>
      <c r="E467" s="18"/>
    </row>
    <row r="468" spans="1:5">
      <c r="A468" s="18"/>
      <c r="B468" s="36" t="s">
        <v>1426</v>
      </c>
      <c r="C468" s="69" t="s">
        <v>1427</v>
      </c>
      <c r="D468" s="36" t="s">
        <v>43</v>
      </c>
      <c r="E468" s="18"/>
    </row>
    <row r="469" spans="1:5">
      <c r="A469" s="18"/>
      <c r="B469" s="36" t="s">
        <v>1428</v>
      </c>
      <c r="C469" s="69" t="s">
        <v>1429</v>
      </c>
      <c r="D469" s="36" t="s">
        <v>10</v>
      </c>
      <c r="E469" s="18"/>
    </row>
    <row r="470" spans="1:5">
      <c r="A470" s="18"/>
      <c r="B470" s="36" t="s">
        <v>1430</v>
      </c>
      <c r="C470" s="69" t="s">
        <v>1431</v>
      </c>
      <c r="D470" s="36" t="s">
        <v>41</v>
      </c>
      <c r="E470" s="18"/>
    </row>
    <row r="471" spans="1:5">
      <c r="A471" s="18"/>
      <c r="B471" s="36" t="s">
        <v>1432</v>
      </c>
      <c r="C471" s="69" t="s">
        <v>1433</v>
      </c>
      <c r="D471" s="36" t="s">
        <v>38</v>
      </c>
      <c r="E471" s="18"/>
    </row>
    <row r="472" spans="1:5">
      <c r="A472" s="18"/>
      <c r="B472" s="36" t="s">
        <v>1434</v>
      </c>
      <c r="C472" s="69" t="s">
        <v>1435</v>
      </c>
      <c r="D472" s="36" t="s">
        <v>413</v>
      </c>
      <c r="E472" s="18"/>
    </row>
    <row r="473" spans="1:5">
      <c r="A473" s="18"/>
      <c r="B473" s="36" t="s">
        <v>1436</v>
      </c>
      <c r="C473" s="69" t="s">
        <v>1152</v>
      </c>
      <c r="D473" s="36" t="s">
        <v>39</v>
      </c>
      <c r="E473" s="18"/>
    </row>
    <row r="474" spans="1:5">
      <c r="A474" s="18"/>
      <c r="B474" s="36" t="s">
        <v>1437</v>
      </c>
      <c r="C474" s="69" t="s">
        <v>1438</v>
      </c>
      <c r="D474" s="36" t="s">
        <v>12</v>
      </c>
      <c r="E474" s="18"/>
    </row>
    <row r="475" spans="1:5">
      <c r="A475" s="18"/>
      <c r="B475" s="36" t="s">
        <v>1439</v>
      </c>
      <c r="C475" s="69" t="s">
        <v>1103</v>
      </c>
      <c r="D475" s="36" t="s">
        <v>38</v>
      </c>
      <c r="E475" s="18"/>
    </row>
    <row r="476" spans="1:5">
      <c r="A476" s="18"/>
      <c r="B476" s="36" t="s">
        <v>1440</v>
      </c>
      <c r="C476" s="69" t="s">
        <v>1441</v>
      </c>
      <c r="D476" s="36" t="s">
        <v>38</v>
      </c>
      <c r="E476" s="18"/>
    </row>
    <row r="477" spans="1:5">
      <c r="A477" s="18"/>
      <c r="B477" s="36" t="s">
        <v>1442</v>
      </c>
      <c r="C477" s="69" t="s">
        <v>1443</v>
      </c>
      <c r="D477" s="36" t="s">
        <v>5</v>
      </c>
      <c r="E477" s="18"/>
    </row>
    <row r="478" spans="1:5">
      <c r="A478" s="18"/>
      <c r="B478" s="36" t="s">
        <v>1444</v>
      </c>
      <c r="C478" s="69" t="s">
        <v>1445</v>
      </c>
      <c r="D478" s="36" t="s">
        <v>40</v>
      </c>
      <c r="E478" s="18"/>
    </row>
    <row r="479" spans="1:5">
      <c r="A479" s="18"/>
      <c r="B479" s="36" t="s">
        <v>1446</v>
      </c>
      <c r="C479" s="69" t="s">
        <v>1392</v>
      </c>
      <c r="D479" s="36" t="s">
        <v>37</v>
      </c>
      <c r="E479" s="18"/>
    </row>
    <row r="480" spans="1:5">
      <c r="A480" s="18"/>
      <c r="B480" s="36" t="s">
        <v>1447</v>
      </c>
      <c r="C480" s="36" t="s">
        <v>1448</v>
      </c>
      <c r="D480" s="36" t="s">
        <v>38</v>
      </c>
      <c r="E480" s="18"/>
    </row>
    <row r="481" spans="1:5">
      <c r="A481" s="18"/>
      <c r="B481" s="18"/>
      <c r="C481" s="18"/>
      <c r="D481" s="18"/>
      <c r="E481" s="18"/>
    </row>
    <row r="482" spans="1:5">
      <c r="A482" s="18"/>
      <c r="B482" s="18"/>
      <c r="C482" s="18"/>
      <c r="D482" s="18"/>
      <c r="E482" s="18"/>
    </row>
    <row r="483" spans="1:5">
      <c r="A483" s="18"/>
      <c r="B483" s="31" t="s">
        <v>1449</v>
      </c>
      <c r="C483" s="18"/>
      <c r="D483" s="18"/>
      <c r="E483" s="18"/>
    </row>
    <row r="484" spans="1:5">
      <c r="A484" s="18"/>
      <c r="B484" s="50" t="s">
        <v>1450</v>
      </c>
      <c r="C484" s="18"/>
      <c r="D484" s="18"/>
      <c r="E484" s="18"/>
    </row>
    <row r="485" spans="1:5">
      <c r="A485" s="18"/>
      <c r="B485" s="50" t="s">
        <v>1451</v>
      </c>
      <c r="C485" s="18"/>
      <c r="D485" s="18"/>
      <c r="E485" s="18"/>
    </row>
    <row r="486" spans="1:5">
      <c r="A486" s="18"/>
      <c r="B486" s="50" t="s">
        <v>1452</v>
      </c>
      <c r="C486" s="18"/>
      <c r="D486" s="18"/>
      <c r="E486" s="18"/>
    </row>
    <row r="487" spans="1:5">
      <c r="A487" s="18"/>
      <c r="B487" s="18"/>
      <c r="C487" s="18"/>
      <c r="D487" s="18"/>
      <c r="E487" s="18"/>
    </row>
    <row r="488" spans="1:5">
      <c r="A488" s="18"/>
      <c r="B488" s="18"/>
      <c r="C488" s="18"/>
      <c r="D488" s="18"/>
      <c r="E488" s="18"/>
    </row>
    <row r="489" spans="1:5">
      <c r="A489" s="18"/>
      <c r="B489" s="18"/>
      <c r="C489" s="18"/>
      <c r="D489" s="18"/>
      <c r="E489" s="18"/>
    </row>
    <row r="490" spans="1:5">
      <c r="A490" s="18"/>
      <c r="B490" s="18"/>
      <c r="C490" s="18"/>
      <c r="D490" s="18"/>
      <c r="E490" s="18"/>
    </row>
    <row r="491" spans="1:5">
      <c r="A491" s="18"/>
      <c r="B491" s="18"/>
      <c r="C491" s="18"/>
      <c r="D491" s="18"/>
      <c r="E491" s="18"/>
    </row>
    <row r="492" spans="1:5">
      <c r="A492" s="18"/>
      <c r="B492" s="18"/>
      <c r="C492" s="18"/>
      <c r="D492" s="18"/>
      <c r="E492" s="18"/>
    </row>
    <row r="493" spans="1:5">
      <c r="A493" s="18"/>
      <c r="B493" s="18"/>
      <c r="C493" s="18"/>
      <c r="D493" s="18"/>
      <c r="E493" s="18"/>
    </row>
    <row r="494" spans="1:5">
      <c r="A494" s="18"/>
      <c r="B494" s="18"/>
      <c r="C494" s="18"/>
      <c r="D494" s="18"/>
      <c r="E494" s="18"/>
    </row>
    <row r="495" spans="1:5">
      <c r="A495" s="18"/>
      <c r="B495" s="18"/>
      <c r="C495" s="18"/>
      <c r="D495" s="18"/>
      <c r="E495" s="18"/>
    </row>
    <row r="496" spans="1:5">
      <c r="A496" s="18"/>
      <c r="B496" s="18"/>
      <c r="C496" s="18"/>
      <c r="D496" s="18"/>
      <c r="E496" s="18"/>
    </row>
  </sheetData>
  <sortState xmlns:xlrd2="http://schemas.microsoft.com/office/spreadsheetml/2017/richdata2" ref="B470:F508">
    <sortCondition sortBy="cellColor" ref="B470:B508" dxfId="0"/>
  </sortState>
  <hyperlinks>
    <hyperlink ref="B483" r:id="rId1" display="https://www.gov.uk/government/publications/business-incubators-and-accelerators-the-national-picture" xr:uid="{00000000-0004-0000-0500-000000000000}"/>
  </hyperlinks>
  <pageMargins left="0.7" right="0.7" top="0.75" bottom="0.75" header="0.51180555555555496" footer="0.51180555555555496"/>
  <pageSetup paperSize="9" firstPageNumber="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9F3F1-E929-434D-9AD3-BE06AA391902}">
  <dimension ref="A1:B27"/>
  <sheetViews>
    <sheetView topLeftCell="A13" workbookViewId="0">
      <selection sqref="A1:B1"/>
    </sheetView>
  </sheetViews>
  <sheetFormatPr defaultRowHeight="14.5"/>
  <cols>
    <col min="1" max="1" width="58.453125" customWidth="1"/>
    <col min="2" max="2" width="26.7265625" customWidth="1"/>
  </cols>
  <sheetData>
    <row r="1" spans="1:2">
      <c r="A1" s="135" t="s">
        <v>1453</v>
      </c>
      <c r="B1" s="135" t="s">
        <v>1454</v>
      </c>
    </row>
    <row r="2" spans="1:2">
      <c r="A2" s="153" t="s">
        <v>1455</v>
      </c>
      <c r="B2" s="153" t="s">
        <v>1456</v>
      </c>
    </row>
    <row r="3" spans="1:2">
      <c r="A3" s="153" t="s">
        <v>1457</v>
      </c>
      <c r="B3" s="153" t="s">
        <v>1458</v>
      </c>
    </row>
    <row r="4" spans="1:2">
      <c r="A4" s="153" t="s">
        <v>1459</v>
      </c>
      <c r="B4" s="153" t="s">
        <v>1460</v>
      </c>
    </row>
    <row r="5" spans="1:2">
      <c r="A5" s="153" t="s">
        <v>1461</v>
      </c>
      <c r="B5" s="153" t="s">
        <v>475</v>
      </c>
    </row>
    <row r="6" spans="1:2">
      <c r="A6" s="153" t="s">
        <v>1462</v>
      </c>
      <c r="B6" s="153" t="s">
        <v>1463</v>
      </c>
    </row>
    <row r="7" spans="1:2">
      <c r="A7" s="153" t="s">
        <v>1464</v>
      </c>
      <c r="B7" s="153" t="s">
        <v>140</v>
      </c>
    </row>
    <row r="8" spans="1:2">
      <c r="A8" s="153" t="s">
        <v>1465</v>
      </c>
      <c r="B8" s="153" t="s">
        <v>715</v>
      </c>
    </row>
    <row r="9" spans="1:2">
      <c r="A9" s="153" t="s">
        <v>1466</v>
      </c>
      <c r="B9" s="153" t="s">
        <v>1467</v>
      </c>
    </row>
    <row r="10" spans="1:2">
      <c r="A10" s="153" t="s">
        <v>1468</v>
      </c>
      <c r="B10" s="153" t="s">
        <v>1469</v>
      </c>
    </row>
    <row r="11" spans="1:2">
      <c r="A11" s="153" t="s">
        <v>1470</v>
      </c>
      <c r="B11" s="153" t="s">
        <v>1471</v>
      </c>
    </row>
    <row r="12" spans="1:2">
      <c r="A12" s="153" t="s">
        <v>1472</v>
      </c>
      <c r="B12" s="153" t="s">
        <v>1473</v>
      </c>
    </row>
    <row r="13" spans="1:2">
      <c r="A13" s="153" t="s">
        <v>1474</v>
      </c>
      <c r="B13" s="153" t="s">
        <v>1475</v>
      </c>
    </row>
    <row r="14" spans="1:2">
      <c r="A14" s="153" t="s">
        <v>1476</v>
      </c>
      <c r="B14" s="153" t="s">
        <v>1477</v>
      </c>
    </row>
    <row r="15" spans="1:2">
      <c r="A15" s="153" t="s">
        <v>1478</v>
      </c>
      <c r="B15" s="153" t="s">
        <v>644</v>
      </c>
    </row>
    <row r="16" spans="1:2">
      <c r="A16" s="153" t="s">
        <v>1479</v>
      </c>
      <c r="B16" s="153" t="s">
        <v>1480</v>
      </c>
    </row>
    <row r="17" spans="1:2">
      <c r="A17" s="153" t="s">
        <v>1481</v>
      </c>
      <c r="B17" s="153" t="s">
        <v>1482</v>
      </c>
    </row>
    <row r="18" spans="1:2">
      <c r="A18" s="153" t="s">
        <v>1483</v>
      </c>
      <c r="B18" s="153" t="s">
        <v>1484</v>
      </c>
    </row>
    <row r="19" spans="1:2">
      <c r="A19" s="153" t="s">
        <v>1485</v>
      </c>
      <c r="B19" s="153" t="s">
        <v>1486</v>
      </c>
    </row>
    <row r="20" spans="1:2">
      <c r="A20" s="153" t="s">
        <v>1487</v>
      </c>
      <c r="B20" s="153" t="s">
        <v>1488</v>
      </c>
    </row>
    <row r="21" spans="1:2">
      <c r="A21" s="153" t="s">
        <v>1489</v>
      </c>
      <c r="B21" s="153" t="s">
        <v>1490</v>
      </c>
    </row>
    <row r="22" spans="1:2">
      <c r="A22" s="153" t="s">
        <v>1491</v>
      </c>
      <c r="B22" s="153" t="s">
        <v>1492</v>
      </c>
    </row>
    <row r="23" spans="1:2">
      <c r="A23" s="153" t="s">
        <v>1493</v>
      </c>
      <c r="B23" s="153" t="s">
        <v>1494</v>
      </c>
    </row>
    <row r="24" spans="1:2">
      <c r="A24" s="153" t="s">
        <v>1495</v>
      </c>
      <c r="B24" s="153" t="s">
        <v>1496</v>
      </c>
    </row>
    <row r="25" spans="1:2">
      <c r="A25" s="153" t="s">
        <v>1497</v>
      </c>
      <c r="B25" s="153" t="s">
        <v>510</v>
      </c>
    </row>
    <row r="27" spans="1:2">
      <c r="A27" s="157" t="s">
        <v>1498</v>
      </c>
      <c r="B27" s="153"/>
    </row>
  </sheetData>
  <hyperlinks>
    <hyperlink ref="A27" r:id="rId1" xr:uid="{47EF5718-85A3-4845-A373-47BBCED5C68A}"/>
  </hyperlinks>
  <pageMargins left="0.7" right="0.7" top="0.75" bottom="0.75" header="0.3" footer="0.3"/>
  <pageSetup orientation="portrait" horizontalDpi="360" verticalDpi="36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U83"/>
  <sheetViews>
    <sheetView topLeftCell="P1" zoomScale="80" zoomScaleNormal="80" workbookViewId="0">
      <selection activeCell="T26" sqref="T26"/>
    </sheetView>
  </sheetViews>
  <sheetFormatPr defaultColWidth="9.1796875" defaultRowHeight="12.5"/>
  <cols>
    <col min="1" max="1" width="0" style="5" hidden="1" customWidth="1"/>
    <col min="2" max="2" width="33" style="5" customWidth="1"/>
    <col min="3" max="3" width="49" style="5" bestFit="1" customWidth="1"/>
    <col min="4" max="4" width="45.453125" style="5" bestFit="1" customWidth="1"/>
    <col min="5" max="5" width="44.26953125" style="5" bestFit="1" customWidth="1"/>
    <col min="6" max="6" width="34" style="5" bestFit="1" customWidth="1"/>
    <col min="7" max="7" width="30.453125" style="5" bestFit="1" customWidth="1"/>
    <col min="8" max="8" width="29.1796875" style="5" bestFit="1" customWidth="1"/>
    <col min="9" max="9" width="41.81640625" style="5" bestFit="1" customWidth="1"/>
    <col min="10" max="10" width="39.1796875" style="5" bestFit="1" customWidth="1"/>
    <col min="11" max="11" width="35.26953125" style="5" customWidth="1"/>
    <col min="12" max="12" width="28.453125" style="5" bestFit="1" customWidth="1"/>
    <col min="13" max="13" width="25" style="5" bestFit="1" customWidth="1"/>
    <col min="14" max="14" width="39.26953125" style="5" customWidth="1"/>
    <col min="15" max="15" width="23.81640625" style="5" bestFit="1" customWidth="1"/>
    <col min="16" max="16" width="35.1796875" style="5" bestFit="1" customWidth="1"/>
    <col min="17" max="17" width="28.453125" style="5" bestFit="1" customWidth="1"/>
    <col min="18" max="18" width="42.26953125" style="5" customWidth="1"/>
    <col min="19" max="19" width="27.26953125" style="5" bestFit="1" customWidth="1"/>
    <col min="20" max="20" width="29.7265625" style="5" bestFit="1" customWidth="1"/>
    <col min="21" max="21" width="26.1796875" style="5" bestFit="1" customWidth="1"/>
    <col min="22" max="1027" width="8.1796875" style="5"/>
    <col min="1028" max="16384" width="9.1796875" style="5"/>
  </cols>
  <sheetData>
    <row r="2" spans="2:21" ht="13">
      <c r="B2" s="6" t="s">
        <v>1499</v>
      </c>
    </row>
    <row r="4" spans="2:21" ht="13">
      <c r="B4" s="9"/>
      <c r="C4" s="169" t="s">
        <v>1500</v>
      </c>
      <c r="D4" s="169"/>
      <c r="E4" s="169"/>
      <c r="F4" s="169" t="s">
        <v>1501</v>
      </c>
      <c r="G4" s="169"/>
      <c r="H4" s="169"/>
      <c r="I4" s="169" t="s">
        <v>1502</v>
      </c>
      <c r="J4" s="169"/>
      <c r="K4" s="169"/>
      <c r="L4" s="169" t="s">
        <v>1503</v>
      </c>
      <c r="M4" s="169"/>
      <c r="N4" s="169"/>
      <c r="O4" s="169"/>
      <c r="P4" s="169" t="s">
        <v>1504</v>
      </c>
      <c r="Q4" s="169"/>
      <c r="R4" s="169"/>
      <c r="S4" s="169"/>
      <c r="T4" s="169" t="s">
        <v>1505</v>
      </c>
      <c r="U4" s="169"/>
    </row>
    <row r="5" spans="2:21">
      <c r="B5" s="9" t="s">
        <v>66</v>
      </c>
      <c r="C5" s="167" t="s">
        <v>1506</v>
      </c>
      <c r="D5" s="167" t="s">
        <v>1507</v>
      </c>
      <c r="E5" s="167" t="s">
        <v>1508</v>
      </c>
      <c r="F5" s="167" t="s">
        <v>1509</v>
      </c>
      <c r="G5" s="167" t="s">
        <v>1510</v>
      </c>
      <c r="H5" s="167" t="s">
        <v>1511</v>
      </c>
      <c r="I5" s="167" t="s">
        <v>1512</v>
      </c>
      <c r="J5" s="167" t="s">
        <v>1513</v>
      </c>
      <c r="K5" s="167" t="s">
        <v>1514</v>
      </c>
      <c r="L5" s="9" t="s">
        <v>1515</v>
      </c>
      <c r="M5" s="8" t="s">
        <v>1516</v>
      </c>
      <c r="N5" s="8" t="s">
        <v>1517</v>
      </c>
      <c r="O5" s="8" t="s">
        <v>1518</v>
      </c>
      <c r="P5" s="167" t="s">
        <v>1519</v>
      </c>
      <c r="Q5" s="167" t="s">
        <v>1520</v>
      </c>
      <c r="R5" s="167" t="s">
        <v>1521</v>
      </c>
      <c r="S5" s="167" t="s">
        <v>1522</v>
      </c>
      <c r="T5" s="167" t="s">
        <v>1523</v>
      </c>
      <c r="U5" s="167" t="s">
        <v>1524</v>
      </c>
    </row>
    <row r="6" spans="2:21" ht="14.5">
      <c r="B6" s="9" t="s">
        <v>3</v>
      </c>
      <c r="C6" s="52">
        <v>115943824</v>
      </c>
      <c r="D6" s="53">
        <v>5.2900000000000003E-2</v>
      </c>
      <c r="E6" s="54">
        <v>24.1457956446</v>
      </c>
      <c r="F6" s="52">
        <v>125239676</v>
      </c>
      <c r="G6" s="53">
        <v>0.03</v>
      </c>
      <c r="H6" s="55">
        <v>26.0191763411</v>
      </c>
      <c r="I6" s="52">
        <v>22535742.82</v>
      </c>
      <c r="J6" s="53">
        <v>3.9399999999999998E-2</v>
      </c>
      <c r="K6" s="160">
        <v>4.6900000000000004</v>
      </c>
      <c r="L6" s="162" t="s">
        <v>1783</v>
      </c>
      <c r="M6" s="166">
        <v>0.2</v>
      </c>
      <c r="N6" s="165">
        <v>139</v>
      </c>
      <c r="O6" s="165">
        <v>17</v>
      </c>
      <c r="P6" s="52">
        <v>180000000</v>
      </c>
      <c r="Q6" s="57">
        <v>0.04</v>
      </c>
      <c r="R6" s="56">
        <v>489.49622699999998</v>
      </c>
      <c r="S6" s="56">
        <v>37.467613931199999</v>
      </c>
      <c r="T6" s="168" t="s">
        <v>1802</v>
      </c>
      <c r="U6" s="59">
        <v>3.9E-2</v>
      </c>
    </row>
    <row r="7" spans="2:21" ht="14.5">
      <c r="B7" s="9" t="s">
        <v>4</v>
      </c>
      <c r="C7" s="52">
        <v>190117968</v>
      </c>
      <c r="D7" s="53">
        <v>8.6599999999999996E-2</v>
      </c>
      <c r="E7" s="54">
        <v>30.6391619447</v>
      </c>
      <c r="F7" s="52">
        <v>122833799</v>
      </c>
      <c r="G7" s="53">
        <v>0.03</v>
      </c>
      <c r="H7" s="55">
        <v>19.834825890499999</v>
      </c>
      <c r="I7" s="52">
        <v>68977991.090000004</v>
      </c>
      <c r="J7" s="53">
        <v>0.1206</v>
      </c>
      <c r="K7" s="160">
        <v>14.36</v>
      </c>
      <c r="L7" s="162" t="s">
        <v>1784</v>
      </c>
      <c r="M7" s="166">
        <v>0.04</v>
      </c>
      <c r="N7" s="165">
        <v>207</v>
      </c>
      <c r="O7" s="165">
        <v>12</v>
      </c>
      <c r="P7" s="52">
        <v>555000000</v>
      </c>
      <c r="Q7" s="57">
        <v>0.13</v>
      </c>
      <c r="R7" s="56">
        <v>982.69222230000003</v>
      </c>
      <c r="S7" s="56">
        <v>89.498604628099997</v>
      </c>
      <c r="T7" s="168" t="s">
        <v>1801</v>
      </c>
      <c r="U7" s="59">
        <v>0.14699999999999999</v>
      </c>
    </row>
    <row r="8" spans="2:21" ht="14.5">
      <c r="B8" s="9" t="s">
        <v>5</v>
      </c>
      <c r="C8" s="52">
        <v>524817211</v>
      </c>
      <c r="D8" s="53">
        <v>0.23949999999999999</v>
      </c>
      <c r="E8" s="54">
        <v>58.935252160399997</v>
      </c>
      <c r="F8" s="52">
        <v>604387975</v>
      </c>
      <c r="G8" s="53">
        <v>0.16</v>
      </c>
      <c r="H8" s="55">
        <v>67.803604390199993</v>
      </c>
      <c r="I8" s="52">
        <v>128634653.13</v>
      </c>
      <c r="J8" s="53">
        <v>0.22500000000000001</v>
      </c>
      <c r="K8" s="160">
        <v>14.44</v>
      </c>
      <c r="L8" s="162" t="s">
        <v>1785</v>
      </c>
      <c r="M8" s="166">
        <v>0.05</v>
      </c>
      <c r="N8" s="165">
        <v>70</v>
      </c>
      <c r="O8" s="165">
        <v>6</v>
      </c>
      <c r="P8" s="52">
        <v>1240000000</v>
      </c>
      <c r="Q8" s="57">
        <v>0.28999999999999998</v>
      </c>
      <c r="R8" s="56">
        <v>1131.28880252</v>
      </c>
      <c r="S8" s="56">
        <v>139.19945272199999</v>
      </c>
      <c r="T8" s="168" t="s">
        <v>1794</v>
      </c>
      <c r="U8" s="59">
        <v>0.19400000000000001</v>
      </c>
    </row>
    <row r="9" spans="2:21" ht="14.5">
      <c r="B9" s="9" t="s">
        <v>185</v>
      </c>
      <c r="C9" s="52">
        <v>77547676</v>
      </c>
      <c r="D9" s="53">
        <v>3.5499999999999997E-2</v>
      </c>
      <c r="E9" s="54">
        <v>29.346377170899999</v>
      </c>
      <c r="F9" s="52">
        <v>77739707</v>
      </c>
      <c r="G9" s="53">
        <v>0.02</v>
      </c>
      <c r="H9" s="55">
        <v>29.346377170899999</v>
      </c>
      <c r="I9" s="52">
        <v>20841321.510000002</v>
      </c>
      <c r="J9" s="53">
        <v>3.6400000000000002E-2</v>
      </c>
      <c r="K9" s="160">
        <v>7.84</v>
      </c>
      <c r="L9" s="162" t="s">
        <v>1786</v>
      </c>
      <c r="M9" s="166">
        <v>0.02</v>
      </c>
      <c r="N9" s="165">
        <v>111</v>
      </c>
      <c r="O9" s="165">
        <v>7</v>
      </c>
      <c r="P9" s="52">
        <v>85000000</v>
      </c>
      <c r="Q9" s="57">
        <v>0.02</v>
      </c>
      <c r="R9" s="55">
        <v>522.25738072599995</v>
      </c>
      <c r="S9" s="56">
        <v>31.9800264042</v>
      </c>
      <c r="T9" s="168" t="s">
        <v>1795</v>
      </c>
      <c r="U9" s="59">
        <v>2.7E-2</v>
      </c>
    </row>
    <row r="10" spans="2:21" ht="14.5">
      <c r="B10" s="9" t="s">
        <v>7</v>
      </c>
      <c r="C10" s="52">
        <v>171637064</v>
      </c>
      <c r="D10" s="53">
        <v>7.8399999999999997E-2</v>
      </c>
      <c r="E10" s="54">
        <v>23.587192319100001</v>
      </c>
      <c r="F10" s="52">
        <v>146026549</v>
      </c>
      <c r="G10" s="53">
        <v>0.04</v>
      </c>
      <c r="H10" s="55">
        <v>20.021686503400002</v>
      </c>
      <c r="I10" s="52">
        <v>38931599.829999998</v>
      </c>
      <c r="J10" s="53">
        <v>6.8099999999999994E-2</v>
      </c>
      <c r="K10" s="160">
        <v>5.34</v>
      </c>
      <c r="L10" s="163" t="s">
        <v>1787</v>
      </c>
      <c r="M10" s="166">
        <v>0.09</v>
      </c>
      <c r="N10" s="165">
        <v>194</v>
      </c>
      <c r="O10" s="165">
        <v>12</v>
      </c>
      <c r="P10" s="52">
        <v>275000000</v>
      </c>
      <c r="Q10" s="57">
        <v>0.06</v>
      </c>
      <c r="R10" s="56">
        <v>504.80482409799998</v>
      </c>
      <c r="S10" s="56">
        <v>37.712080742799998</v>
      </c>
      <c r="T10" s="168" t="s">
        <v>1803</v>
      </c>
      <c r="U10" s="59">
        <v>8.2000000000000003E-2</v>
      </c>
    </row>
    <row r="11" spans="2:21" ht="14.5">
      <c r="B11" s="9" t="s">
        <v>8</v>
      </c>
      <c r="C11" s="52">
        <v>46628769</v>
      </c>
      <c r="D11" s="53">
        <v>2.1399999999999999E-2</v>
      </c>
      <c r="E11" s="54">
        <v>24.9781972225</v>
      </c>
      <c r="F11" s="52">
        <v>46440443</v>
      </c>
      <c r="G11" s="53">
        <v>0.01</v>
      </c>
      <c r="H11" s="55">
        <v>24.446746217800001</v>
      </c>
      <c r="I11" s="52">
        <v>10991571.43</v>
      </c>
      <c r="J11" s="53">
        <v>1.9199999999999998E-2</v>
      </c>
      <c r="K11" s="160">
        <v>5.84</v>
      </c>
      <c r="L11" s="162" t="s">
        <v>1788</v>
      </c>
      <c r="M11" s="166">
        <v>0.18</v>
      </c>
      <c r="N11" s="165">
        <v>145</v>
      </c>
      <c r="O11" s="165">
        <v>15</v>
      </c>
      <c r="P11" s="52">
        <v>75000000</v>
      </c>
      <c r="Q11" s="57">
        <v>0.02</v>
      </c>
      <c r="R11" s="56">
        <v>565.05688239300002</v>
      </c>
      <c r="S11" s="113">
        <v>40</v>
      </c>
      <c r="T11" s="168">
        <v>145587.89000000001</v>
      </c>
      <c r="U11" s="59">
        <v>2E-3</v>
      </c>
    </row>
    <row r="12" spans="2:21" ht="14.5">
      <c r="B12" s="9" t="s">
        <v>9</v>
      </c>
      <c r="C12" s="52">
        <v>284629000</v>
      </c>
      <c r="D12" s="53">
        <v>0.13</v>
      </c>
      <c r="E12" s="54">
        <v>52.408010150599999</v>
      </c>
      <c r="F12" s="52">
        <v>385574501</v>
      </c>
      <c r="G12" s="53">
        <v>0.1</v>
      </c>
      <c r="H12" s="55">
        <v>70.980673397000004</v>
      </c>
      <c r="I12" s="52">
        <v>64354440.420000002</v>
      </c>
      <c r="J12" s="53">
        <v>0.1125</v>
      </c>
      <c r="K12" s="160">
        <v>11.83</v>
      </c>
      <c r="L12" s="162" t="s">
        <v>1789</v>
      </c>
      <c r="M12" s="166">
        <v>0.04</v>
      </c>
      <c r="N12" s="165">
        <v>59</v>
      </c>
      <c r="O12" s="165">
        <v>6</v>
      </c>
      <c r="P12" s="52">
        <v>175000000</v>
      </c>
      <c r="Q12" s="57">
        <v>0.04</v>
      </c>
      <c r="R12" s="56">
        <v>528.11853997900005</v>
      </c>
      <c r="S12" s="56">
        <v>32.180357110000003</v>
      </c>
      <c r="T12" s="168" t="s">
        <v>1796</v>
      </c>
      <c r="U12" s="59">
        <v>9.7000000000000003E-2</v>
      </c>
    </row>
    <row r="13" spans="2:21" ht="14.5">
      <c r="B13" s="9" t="s">
        <v>10</v>
      </c>
      <c r="C13" s="52">
        <v>310288311</v>
      </c>
      <c r="D13" s="53">
        <v>0.1414</v>
      </c>
      <c r="E13" s="54">
        <v>33.940521972399999</v>
      </c>
      <c r="F13" s="52">
        <v>608437650</v>
      </c>
      <c r="G13" s="53">
        <v>0.16</v>
      </c>
      <c r="H13" s="55">
        <v>66.567217287800005</v>
      </c>
      <c r="I13" s="52">
        <v>83077224.939999998</v>
      </c>
      <c r="J13" s="53">
        <v>0.14530000000000001</v>
      </c>
      <c r="K13" s="160">
        <v>9.1</v>
      </c>
      <c r="L13" s="162" t="s">
        <v>1790</v>
      </c>
      <c r="M13" s="166">
        <v>0.02</v>
      </c>
      <c r="N13" s="165">
        <v>81</v>
      </c>
      <c r="O13" s="165">
        <v>6</v>
      </c>
      <c r="P13" s="52">
        <v>810000000</v>
      </c>
      <c r="Q13" s="57">
        <v>0.19</v>
      </c>
      <c r="R13" s="56">
        <v>927.20310899200001</v>
      </c>
      <c r="S13" s="56">
        <v>88.683299347200006</v>
      </c>
      <c r="T13" s="168" t="s">
        <v>1797</v>
      </c>
      <c r="U13" s="59">
        <v>0.16300000000000001</v>
      </c>
    </row>
    <row r="14" spans="2:21" ht="14.5">
      <c r="B14" s="9" t="s">
        <v>11</v>
      </c>
      <c r="C14" s="52">
        <v>121642425</v>
      </c>
      <c r="D14" s="53">
        <v>5.5599999999999997E-2</v>
      </c>
      <c r="E14" s="54">
        <v>21.7867452656</v>
      </c>
      <c r="F14" s="52">
        <v>362575583</v>
      </c>
      <c r="G14" s="53">
        <v>0.1</v>
      </c>
      <c r="H14" s="55">
        <v>64.824496159199995</v>
      </c>
      <c r="I14" s="52">
        <v>46668431.689999998</v>
      </c>
      <c r="J14" s="53">
        <v>8.1600000000000006E-2</v>
      </c>
      <c r="K14" s="160">
        <v>8.33</v>
      </c>
      <c r="L14" s="162" t="s">
        <v>1791</v>
      </c>
      <c r="M14" s="166">
        <v>0.18</v>
      </c>
      <c r="N14" s="165">
        <v>285</v>
      </c>
      <c r="O14" s="165">
        <v>23</v>
      </c>
      <c r="P14" s="52">
        <v>225000000</v>
      </c>
      <c r="Q14" s="57">
        <v>0.05</v>
      </c>
      <c r="R14" s="56">
        <v>411.89554328999998</v>
      </c>
      <c r="S14" s="56">
        <v>40.180472825899997</v>
      </c>
      <c r="T14" s="168" t="s">
        <v>1798</v>
      </c>
      <c r="U14" s="59">
        <v>0.111</v>
      </c>
    </row>
    <row r="15" spans="2:21" s="18" customFormat="1" ht="14.5">
      <c r="B15" s="9" t="s">
        <v>12</v>
      </c>
      <c r="C15" s="52">
        <v>76247680</v>
      </c>
      <c r="D15" s="53">
        <v>3.4599999999999999E-2</v>
      </c>
      <c r="E15" s="54">
        <v>24.2143788168</v>
      </c>
      <c r="F15" s="52">
        <v>127559548</v>
      </c>
      <c r="G15" s="53">
        <v>0.03</v>
      </c>
      <c r="H15" s="55">
        <v>40.782111691399997</v>
      </c>
      <c r="I15" s="52">
        <v>14980983.130000001</v>
      </c>
      <c r="J15" s="53">
        <v>2.6200000000000001E-2</v>
      </c>
      <c r="K15" s="160">
        <v>4.7699999999999996</v>
      </c>
      <c r="L15" s="162" t="s">
        <v>1792</v>
      </c>
      <c r="M15" s="166">
        <v>0.04</v>
      </c>
      <c r="N15" s="165">
        <v>77</v>
      </c>
      <c r="O15" s="165">
        <v>6</v>
      </c>
      <c r="P15" s="52">
        <v>95000000</v>
      </c>
      <c r="Q15" s="57">
        <v>0.02</v>
      </c>
      <c r="R15" s="56">
        <v>478.26415284299998</v>
      </c>
      <c r="S15" s="56">
        <v>30.2679735209</v>
      </c>
      <c r="T15" s="168">
        <v>445020.59</v>
      </c>
      <c r="U15" s="59">
        <v>7.0000000000000001E-3</v>
      </c>
    </row>
    <row r="16" spans="2:21" ht="14.5">
      <c r="B16" s="9" t="s">
        <v>13</v>
      </c>
      <c r="C16" s="52">
        <v>118314153</v>
      </c>
      <c r="D16" s="53">
        <v>5.3800000000000001E-2</v>
      </c>
      <c r="E16" s="54">
        <v>19.997434227500001</v>
      </c>
      <c r="F16" s="52">
        <v>942628955</v>
      </c>
      <c r="G16" s="53">
        <v>0.25</v>
      </c>
      <c r="H16" s="55">
        <v>159.81000403799999</v>
      </c>
      <c r="I16" s="52">
        <v>31110378.109999999</v>
      </c>
      <c r="J16" s="53">
        <v>5.4399999999999997E-2</v>
      </c>
      <c r="K16" s="160">
        <v>5.27</v>
      </c>
      <c r="L16" s="162" t="s">
        <v>1790</v>
      </c>
      <c r="M16" s="166">
        <v>0.08</v>
      </c>
      <c r="N16" s="165">
        <v>139</v>
      </c>
      <c r="O16" s="165">
        <v>9</v>
      </c>
      <c r="P16" s="52">
        <v>395000000</v>
      </c>
      <c r="Q16" s="57">
        <v>0.09</v>
      </c>
      <c r="R16" s="56">
        <v>881.39148285700003</v>
      </c>
      <c r="S16" s="56">
        <v>66.940563727699995</v>
      </c>
      <c r="T16" s="168" t="s">
        <v>1799</v>
      </c>
      <c r="U16" s="59">
        <v>5.8000000000000003E-2</v>
      </c>
    </row>
    <row r="17" spans="2:21" ht="14.5">
      <c r="B17" s="9" t="s">
        <v>14</v>
      </c>
      <c r="C17" s="52">
        <v>153846093</v>
      </c>
      <c r="D17" s="53">
        <v>7.0000000000000007E-2</v>
      </c>
      <c r="E17" s="54">
        <v>28.1041642524</v>
      </c>
      <c r="F17" s="52">
        <v>232085664</v>
      </c>
      <c r="G17" s="53">
        <v>0.06</v>
      </c>
      <c r="H17" s="55">
        <v>42.338740951699997</v>
      </c>
      <c r="I17" s="52">
        <v>40721611.43</v>
      </c>
      <c r="J17" s="53">
        <v>7.1199999999999999E-2</v>
      </c>
      <c r="K17" s="160">
        <v>7.43</v>
      </c>
      <c r="L17" s="162" t="s">
        <v>1791</v>
      </c>
      <c r="M17" s="166">
        <v>0.05</v>
      </c>
      <c r="N17" s="165">
        <v>74</v>
      </c>
      <c r="O17" s="165">
        <v>8</v>
      </c>
      <c r="P17" s="52">
        <v>175000000</v>
      </c>
      <c r="Q17" s="57">
        <v>0.04</v>
      </c>
      <c r="R17" s="56">
        <v>436.79021589899997</v>
      </c>
      <c r="S17" s="56">
        <v>31.936550286799999</v>
      </c>
      <c r="T17" s="168" t="s">
        <v>1800</v>
      </c>
      <c r="U17" s="59">
        <v>7.1999999999999995E-2</v>
      </c>
    </row>
    <row r="18" spans="2:21" s="18" customFormat="1">
      <c r="C18" s="27"/>
      <c r="D18" s="43"/>
      <c r="F18" s="27"/>
      <c r="G18" s="43"/>
      <c r="I18" s="27"/>
      <c r="J18" s="43"/>
      <c r="K18" s="161"/>
      <c r="L18" s="164"/>
      <c r="M18" s="43"/>
      <c r="N18" s="43"/>
      <c r="P18" s="27"/>
      <c r="U18" s="19"/>
    </row>
    <row r="19" spans="2:21" ht="14.5">
      <c r="B19" s="9" t="s">
        <v>45</v>
      </c>
      <c r="C19" s="52">
        <f>SUM(C6:C17)</f>
        <v>2191660174</v>
      </c>
      <c r="D19" s="60"/>
      <c r="E19" s="61"/>
      <c r="F19" s="52">
        <f>SUM(F6:F18)</f>
        <v>3781530050</v>
      </c>
      <c r="G19" s="114">
        <v>1</v>
      </c>
      <c r="H19" s="61"/>
      <c r="I19" s="52">
        <f>SUM(I6:I18)</f>
        <v>571825949.52999997</v>
      </c>
      <c r="J19" s="60"/>
      <c r="K19" s="44"/>
      <c r="L19" s="52"/>
      <c r="M19" s="53"/>
      <c r="N19" s="60"/>
      <c r="O19" s="62"/>
      <c r="P19" s="52">
        <f>SUM(P6:P18)</f>
        <v>4285000000</v>
      </c>
      <c r="Q19" s="60" t="s">
        <v>55</v>
      </c>
      <c r="R19" s="61" t="s">
        <v>55</v>
      </c>
      <c r="S19" s="61" t="s">
        <v>55</v>
      </c>
      <c r="T19" s="58"/>
      <c r="U19" s="60" t="s">
        <v>55</v>
      </c>
    </row>
    <row r="20" spans="2:21" ht="14.5">
      <c r="B20" s="9" t="s">
        <v>1525</v>
      </c>
      <c r="C20" s="52">
        <f t="shared" ref="C20" si="0">AVERAGE(C6:C17)</f>
        <v>182638347.83333334</v>
      </c>
      <c r="D20" s="159">
        <f>AVERAGE(D6:D19)</f>
        <v>8.3308333333333318E-2</v>
      </c>
      <c r="E20" s="55">
        <f>AVERAGE(E6:E19)</f>
        <v>31.006935928958331</v>
      </c>
      <c r="F20" s="52">
        <f>AVERAGE(F6:F17)</f>
        <v>315127504.16666669</v>
      </c>
      <c r="G20" s="60"/>
      <c r="H20" s="55">
        <f>AVERAGE(H6:H19)</f>
        <v>52.731305003250007</v>
      </c>
      <c r="I20" s="52">
        <f>AVERAGE(I6:I17)</f>
        <v>47652162.460833333</v>
      </c>
      <c r="J20" s="114">
        <f>AVERAGE(J6:J17)</f>
        <v>8.332500000000001E-2</v>
      </c>
      <c r="K20" s="54">
        <f>AVERAGE(K6:K17)</f>
        <v>8.2699999999999978</v>
      </c>
      <c r="L20" s="52"/>
      <c r="M20" s="159">
        <f>AVERAGE(M6:M19)</f>
        <v>8.2500000000000004E-2</v>
      </c>
      <c r="N20" s="55">
        <f>AVERAGE(N6:N19)</f>
        <v>131.75</v>
      </c>
      <c r="O20" s="55">
        <f>AVERAGE(O6:O19)</f>
        <v>10.583333333333334</v>
      </c>
      <c r="P20" s="52">
        <f>AVERAGE(P6:P17)</f>
        <v>357083333.33333331</v>
      </c>
      <c r="Q20" s="60" t="s">
        <v>55</v>
      </c>
      <c r="R20" s="55">
        <f>AVERAGE(R6:R17)</f>
        <v>654.93828190808335</v>
      </c>
      <c r="S20" s="55">
        <f>AVERAGE(S6:S17)</f>
        <v>55.503916270566663</v>
      </c>
      <c r="T20" s="58"/>
      <c r="U20" s="60" t="s">
        <v>55</v>
      </c>
    </row>
    <row r="21" spans="2:21">
      <c r="B21" s="9" t="s">
        <v>1526</v>
      </c>
      <c r="C21" s="52">
        <f t="shared" ref="C21:U21" si="1">MIN(C6:C17)</f>
        <v>46628769</v>
      </c>
      <c r="D21" s="53">
        <f>MIN(D6:D20)</f>
        <v>2.1399999999999999E-2</v>
      </c>
      <c r="E21" s="55">
        <f>MIN(E6:E20)</f>
        <v>19.997434227500001</v>
      </c>
      <c r="F21" s="52">
        <f>MIN(F6:F17)</f>
        <v>46440443</v>
      </c>
      <c r="G21" s="53">
        <f>MIN(G6:G20)</f>
        <v>0.01</v>
      </c>
      <c r="H21" s="55">
        <f>MIN(H6:H20)</f>
        <v>19.834825890499999</v>
      </c>
      <c r="I21" s="52">
        <f>MIN(I6:I17)</f>
        <v>10991571.43</v>
      </c>
      <c r="J21" s="53">
        <f>MIN(J6:J17)</f>
        <v>1.9199999999999998E-2</v>
      </c>
      <c r="K21" s="54">
        <f>MIN(K6:K17)</f>
        <v>4.6900000000000004</v>
      </c>
      <c r="L21" s="52"/>
      <c r="M21" s="53">
        <f t="shared" ref="M21:S21" si="2">MIN(M6:M17)</f>
        <v>0.02</v>
      </c>
      <c r="N21" s="55">
        <f t="shared" si="2"/>
        <v>59</v>
      </c>
      <c r="O21" s="55">
        <f t="shared" si="2"/>
        <v>6</v>
      </c>
      <c r="P21" s="52">
        <f t="shared" si="2"/>
        <v>75000000</v>
      </c>
      <c r="Q21" s="53">
        <f t="shared" si="2"/>
        <v>0.02</v>
      </c>
      <c r="R21" s="55">
        <f t="shared" si="2"/>
        <v>411.89554328999998</v>
      </c>
      <c r="S21" s="55">
        <f t="shared" si="2"/>
        <v>30.2679735209</v>
      </c>
      <c r="T21" s="58"/>
      <c r="U21" s="63">
        <f t="shared" si="1"/>
        <v>2E-3</v>
      </c>
    </row>
    <row r="22" spans="2:21">
      <c r="B22" s="9" t="s">
        <v>23</v>
      </c>
      <c r="C22" s="52">
        <f t="shared" ref="C22:U22" si="3">MAX(C6:C17)</f>
        <v>524817211</v>
      </c>
      <c r="D22" s="53">
        <f>MAX(D6:D21)</f>
        <v>0.23949999999999999</v>
      </c>
      <c r="E22" s="55">
        <f>MAX(E6:E21)</f>
        <v>58.935252160399997</v>
      </c>
      <c r="F22" s="52">
        <f>MAX(F6:F17)</f>
        <v>942628955</v>
      </c>
      <c r="G22" s="53">
        <f>MAX(G6:G17)</f>
        <v>0.25</v>
      </c>
      <c r="H22" s="55">
        <f>MAX(H6:H21)</f>
        <v>159.81000403799999</v>
      </c>
      <c r="I22" s="52">
        <f>MAX(I6:I17)</f>
        <v>128634653.13</v>
      </c>
      <c r="J22" s="53">
        <f>MAX(J6:J17)</f>
        <v>0.22500000000000001</v>
      </c>
      <c r="K22" s="54">
        <f>MAX(K6:K17)</f>
        <v>14.44</v>
      </c>
      <c r="L22" s="52"/>
      <c r="M22" s="53">
        <f t="shared" ref="M22:S22" si="4">MAX(M6:M17)</f>
        <v>0.2</v>
      </c>
      <c r="N22" s="55">
        <f t="shared" si="4"/>
        <v>285</v>
      </c>
      <c r="O22" s="55">
        <f t="shared" si="4"/>
        <v>23</v>
      </c>
      <c r="P22" s="52">
        <f t="shared" si="4"/>
        <v>1240000000</v>
      </c>
      <c r="Q22" s="53">
        <f t="shared" si="4"/>
        <v>0.28999999999999998</v>
      </c>
      <c r="R22" s="55">
        <f t="shared" si="4"/>
        <v>1131.28880252</v>
      </c>
      <c r="S22" s="55">
        <f t="shared" si="4"/>
        <v>139.19945272199999</v>
      </c>
      <c r="T22" s="58"/>
      <c r="U22" s="63">
        <f t="shared" si="3"/>
        <v>0.19400000000000001</v>
      </c>
    </row>
    <row r="23" spans="2:21">
      <c r="D23" s="21"/>
    </row>
    <row r="24" spans="2:21" ht="16.5" customHeight="1">
      <c r="D24" s="121"/>
      <c r="E24" s="122"/>
    </row>
    <row r="25" spans="2:21">
      <c r="C25" s="18"/>
      <c r="D25" s="123"/>
      <c r="E25" s="124"/>
    </row>
    <row r="26" spans="2:21" ht="13">
      <c r="B26" s="29" t="s">
        <v>1527</v>
      </c>
      <c r="C26" s="18"/>
      <c r="D26" s="123"/>
      <c r="E26" s="124"/>
    </row>
    <row r="27" spans="2:21">
      <c r="B27" s="28" t="s">
        <v>1528</v>
      </c>
      <c r="C27" s="18"/>
      <c r="D27" s="123"/>
      <c r="E27" s="124"/>
      <c r="L27" s="25"/>
      <c r="M27" s="25"/>
      <c r="N27" s="25"/>
      <c r="S27" s="40"/>
    </row>
    <row r="28" spans="2:21">
      <c r="B28" s="28" t="s">
        <v>1529</v>
      </c>
      <c r="C28" s="18"/>
      <c r="D28" s="125"/>
      <c r="E28" s="124"/>
      <c r="L28" s="25"/>
      <c r="M28" s="24"/>
      <c r="N28" s="26"/>
      <c r="S28" s="40"/>
    </row>
    <row r="29" spans="2:21" ht="14.5">
      <c r="B29" s="157" t="s">
        <v>1530</v>
      </c>
      <c r="C29" s="18"/>
      <c r="D29" s="123"/>
      <c r="E29" s="124"/>
      <c r="L29" s="25"/>
      <c r="M29" s="26"/>
      <c r="S29" s="40"/>
    </row>
    <row r="30" spans="2:21">
      <c r="B30" s="28" t="s">
        <v>1531</v>
      </c>
      <c r="C30" s="18"/>
      <c r="D30" s="123"/>
      <c r="E30" s="124"/>
      <c r="L30" s="25"/>
      <c r="M30" s="26"/>
      <c r="S30" s="40"/>
    </row>
    <row r="31" spans="2:21" ht="14.5">
      <c r="B31" s="157" t="s">
        <v>1532</v>
      </c>
      <c r="C31" s="18"/>
      <c r="D31" s="123"/>
      <c r="E31" s="124"/>
      <c r="L31" s="25"/>
      <c r="M31" s="25"/>
      <c r="P31" s="40"/>
    </row>
    <row r="32" spans="2:21">
      <c r="B32" s="28" t="s">
        <v>1533</v>
      </c>
      <c r="C32" s="18"/>
      <c r="D32" s="123"/>
      <c r="E32" s="124"/>
      <c r="L32" s="25"/>
      <c r="M32" s="25"/>
      <c r="P32" s="40"/>
    </row>
    <row r="33" spans="2:16" ht="14.5">
      <c r="B33" s="157" t="s">
        <v>1534</v>
      </c>
      <c r="C33" s="18"/>
      <c r="D33" s="123"/>
      <c r="E33" s="124"/>
      <c r="L33" s="25"/>
      <c r="M33" s="25"/>
      <c r="P33" s="40"/>
    </row>
    <row r="34" spans="2:16">
      <c r="B34" s="28" t="s">
        <v>1535</v>
      </c>
      <c r="C34" s="18"/>
      <c r="D34" s="123"/>
      <c r="E34" s="124"/>
      <c r="L34" s="25"/>
      <c r="M34" s="25"/>
      <c r="P34" s="40"/>
    </row>
    <row r="35" spans="2:16">
      <c r="B35" s="28" t="s">
        <v>1536</v>
      </c>
      <c r="C35" s="18"/>
      <c r="D35" s="123"/>
      <c r="E35" s="124"/>
      <c r="L35" s="25"/>
      <c r="M35" s="25"/>
      <c r="P35" s="40"/>
    </row>
    <row r="36" spans="2:16" ht="14.5">
      <c r="B36" s="157" t="s">
        <v>1537</v>
      </c>
      <c r="C36" s="18"/>
      <c r="D36" s="123"/>
      <c r="E36" s="124"/>
      <c r="L36" s="25"/>
      <c r="M36" s="25"/>
      <c r="P36" s="40"/>
    </row>
    <row r="37" spans="2:16">
      <c r="B37" s="28" t="s">
        <v>1538</v>
      </c>
      <c r="C37" s="18"/>
      <c r="D37" s="123"/>
      <c r="E37" s="126"/>
      <c r="L37" s="25"/>
      <c r="M37" s="25"/>
      <c r="P37" s="40"/>
    </row>
    <row r="38" spans="2:16">
      <c r="B38" s="28"/>
      <c r="C38" s="18"/>
      <c r="D38" s="18"/>
      <c r="O38" s="25"/>
      <c r="P38" s="40"/>
    </row>
    <row r="39" spans="2:16" ht="13">
      <c r="B39" s="29" t="s">
        <v>1501</v>
      </c>
      <c r="C39" s="18"/>
      <c r="D39" s="18"/>
      <c r="O39" s="25"/>
    </row>
    <row r="40" spans="2:16">
      <c r="B40" s="31" t="s">
        <v>1539</v>
      </c>
      <c r="C40" s="18"/>
      <c r="D40" s="18"/>
      <c r="O40" s="25"/>
    </row>
    <row r="41" spans="2:16">
      <c r="B41" s="28" t="s">
        <v>1540</v>
      </c>
      <c r="C41" s="18"/>
      <c r="D41" s="18"/>
      <c r="E41" s="18"/>
      <c r="O41" s="25"/>
    </row>
    <row r="42" spans="2:16">
      <c r="B42" s="28" t="s">
        <v>1541</v>
      </c>
      <c r="C42" s="18"/>
      <c r="D42" s="18"/>
      <c r="E42" s="18"/>
      <c r="O42" s="25"/>
    </row>
    <row r="43" spans="2:16">
      <c r="B43" s="28" t="s">
        <v>1542</v>
      </c>
      <c r="C43" s="18"/>
      <c r="D43" s="18"/>
      <c r="E43" s="18"/>
      <c r="O43" s="25"/>
    </row>
    <row r="44" spans="2:16">
      <c r="B44" s="28" t="s">
        <v>1543</v>
      </c>
      <c r="C44" s="18"/>
      <c r="D44" s="18"/>
      <c r="E44" s="18"/>
      <c r="O44" s="25"/>
    </row>
    <row r="45" spans="2:16">
      <c r="B45" s="28" t="s">
        <v>1544</v>
      </c>
      <c r="C45" s="18"/>
      <c r="D45" s="18"/>
      <c r="E45" s="18"/>
      <c r="O45" s="25"/>
    </row>
    <row r="46" spans="2:16">
      <c r="B46" s="28"/>
      <c r="C46" s="18"/>
      <c r="D46" s="18"/>
      <c r="E46" s="18"/>
    </row>
    <row r="47" spans="2:16" ht="13">
      <c r="B47" s="29" t="s">
        <v>1545</v>
      </c>
      <c r="C47" s="18"/>
      <c r="D47" s="18"/>
      <c r="E47" s="18"/>
    </row>
    <row r="48" spans="2:16" ht="14.5">
      <c r="B48" s="49" t="s">
        <v>1546</v>
      </c>
      <c r="C48" s="18"/>
      <c r="D48" s="18"/>
      <c r="E48" s="18"/>
    </row>
    <row r="49" spans="2:5">
      <c r="B49" s="28" t="s">
        <v>1547</v>
      </c>
      <c r="C49" s="18"/>
      <c r="D49" s="18"/>
      <c r="E49" s="18"/>
    </row>
    <row r="50" spans="2:5">
      <c r="B50" s="28" t="s">
        <v>1548</v>
      </c>
      <c r="C50" s="18"/>
      <c r="D50" s="18"/>
      <c r="E50" s="18"/>
    </row>
    <row r="51" spans="2:5">
      <c r="B51" s="28"/>
      <c r="C51" s="18"/>
      <c r="D51" s="18"/>
      <c r="E51" s="18"/>
    </row>
    <row r="52" spans="2:5" ht="13">
      <c r="B52" s="29" t="s">
        <v>1503</v>
      </c>
      <c r="C52" s="18"/>
      <c r="D52" s="18"/>
      <c r="E52" s="18"/>
    </row>
    <row r="53" spans="2:5">
      <c r="B53" s="30" t="s">
        <v>1549</v>
      </c>
      <c r="C53" s="18"/>
      <c r="D53" s="18"/>
      <c r="E53" s="18"/>
    </row>
    <row r="54" spans="2:5">
      <c r="B54" s="28" t="s">
        <v>1550</v>
      </c>
      <c r="C54" s="18"/>
      <c r="D54" s="18"/>
      <c r="E54" s="18"/>
    </row>
    <row r="55" spans="2:5">
      <c r="B55" s="28" t="s">
        <v>1551</v>
      </c>
      <c r="C55" s="18"/>
      <c r="D55" s="18"/>
      <c r="E55" s="18"/>
    </row>
    <row r="56" spans="2:5">
      <c r="B56" s="28" t="s">
        <v>1552</v>
      </c>
      <c r="C56" s="18"/>
      <c r="D56" s="18"/>
      <c r="E56" s="18"/>
    </row>
    <row r="57" spans="2:5">
      <c r="B57" s="28"/>
      <c r="C57" s="18"/>
      <c r="D57" s="18"/>
      <c r="E57" s="18"/>
    </row>
    <row r="58" spans="2:5" ht="13">
      <c r="B58" s="29" t="s">
        <v>1553</v>
      </c>
      <c r="C58" s="18"/>
      <c r="D58" s="18"/>
      <c r="E58" s="38"/>
    </row>
    <row r="59" spans="2:5" ht="14.5">
      <c r="B59" s="157" t="s">
        <v>1554</v>
      </c>
      <c r="C59" s="18"/>
      <c r="D59" s="18"/>
      <c r="E59" s="38"/>
    </row>
    <row r="60" spans="2:5">
      <c r="B60" s="28" t="s">
        <v>1555</v>
      </c>
      <c r="C60" s="18"/>
      <c r="D60" s="18"/>
      <c r="E60" s="38"/>
    </row>
    <row r="61" spans="2:5">
      <c r="B61" s="28" t="s">
        <v>1556</v>
      </c>
      <c r="C61" s="18"/>
      <c r="D61" s="18"/>
      <c r="E61" s="38"/>
    </row>
    <row r="62" spans="2:5">
      <c r="B62" s="28" t="s">
        <v>1557</v>
      </c>
      <c r="C62" s="18"/>
      <c r="D62" s="18"/>
      <c r="E62" s="38"/>
    </row>
    <row r="63" spans="2:5">
      <c r="B63" s="28"/>
      <c r="C63" s="18"/>
      <c r="D63" s="18"/>
      <c r="E63" s="18"/>
    </row>
    <row r="64" spans="2:5" ht="13">
      <c r="B64" s="29" t="s">
        <v>1558</v>
      </c>
      <c r="C64" s="18"/>
      <c r="D64" s="18"/>
      <c r="E64" s="18"/>
    </row>
    <row r="65" spans="2:5">
      <c r="B65" s="50" t="s">
        <v>1559</v>
      </c>
      <c r="C65" s="18"/>
      <c r="D65" s="18"/>
      <c r="E65" s="18"/>
    </row>
    <row r="66" spans="2:5">
      <c r="B66" s="28" t="s">
        <v>1560</v>
      </c>
      <c r="C66" s="18"/>
      <c r="D66" s="18"/>
      <c r="E66" s="18"/>
    </row>
    <row r="67" spans="2:5">
      <c r="B67" s="28" t="s">
        <v>1561</v>
      </c>
      <c r="C67" s="18"/>
      <c r="D67" s="18"/>
      <c r="E67" s="18"/>
    </row>
    <row r="68" spans="2:5">
      <c r="B68" s="28" t="s">
        <v>1562</v>
      </c>
      <c r="C68" s="18"/>
      <c r="D68" s="18"/>
      <c r="E68" s="18"/>
    </row>
    <row r="69" spans="2:5">
      <c r="B69" s="31"/>
      <c r="C69" s="18"/>
      <c r="D69" s="18"/>
      <c r="E69" s="18"/>
    </row>
    <row r="70" spans="2:5" ht="13">
      <c r="B70" s="51" t="s">
        <v>1563</v>
      </c>
      <c r="C70" s="18"/>
      <c r="D70" s="18"/>
      <c r="E70" s="18"/>
    </row>
    <row r="71" spans="2:5" ht="14.5">
      <c r="B71" s="49" t="s">
        <v>1564</v>
      </c>
      <c r="C71" s="18"/>
      <c r="D71" s="18"/>
      <c r="E71" s="18"/>
    </row>
    <row r="72" spans="2:5">
      <c r="B72" s="28" t="s">
        <v>1565</v>
      </c>
      <c r="C72" s="18"/>
      <c r="D72" s="18"/>
      <c r="E72" s="18"/>
    </row>
    <row r="73" spans="2:5">
      <c r="B73" s="18" t="s">
        <v>1566</v>
      </c>
      <c r="C73" s="18"/>
      <c r="D73" s="18"/>
      <c r="E73" s="18"/>
    </row>
    <row r="74" spans="2:5">
      <c r="B74" s="115" t="s">
        <v>1567</v>
      </c>
      <c r="C74" s="18"/>
      <c r="D74" s="18"/>
      <c r="E74" s="18"/>
    </row>
    <row r="75" spans="2:5">
      <c r="B75" s="18"/>
    </row>
    <row r="76" spans="2:5" ht="13">
      <c r="B76" s="29"/>
    </row>
    <row r="77" spans="2:5" ht="14.5">
      <c r="B77" s="49"/>
    </row>
    <row r="78" spans="2:5">
      <c r="B78" s="18"/>
    </row>
    <row r="79" spans="2:5">
      <c r="B79" s="18"/>
    </row>
    <row r="80" spans="2:5">
      <c r="B80" s="18"/>
    </row>
    <row r="81" spans="2:2">
      <c r="B81" s="18"/>
    </row>
    <row r="82" spans="2:2">
      <c r="B82" s="18"/>
    </row>
    <row r="83" spans="2:2">
      <c r="B83" s="18"/>
    </row>
  </sheetData>
  <mergeCells count="6">
    <mergeCell ref="T4:U4"/>
    <mergeCell ref="C4:E4"/>
    <mergeCell ref="F4:H4"/>
    <mergeCell ref="I4:K4"/>
    <mergeCell ref="L4:O4"/>
    <mergeCell ref="P4:S4"/>
  </mergeCells>
  <hyperlinks>
    <hyperlink ref="B29" r:id="rId1" xr:uid="{00000000-0004-0000-0600-000000000000}"/>
    <hyperlink ref="B31" r:id="rId2" xr:uid="{00000000-0004-0000-0600-000001000000}"/>
    <hyperlink ref="B33" r:id="rId3" display="Higher Education Funding Council for Wales 2017. Funding research" xr:uid="{00000000-0004-0000-0600-000002000000}"/>
    <hyperlink ref="B36" r:id="rId4" xr:uid="{00000000-0004-0000-0600-000003000000}"/>
    <hyperlink ref="B40" r:id="rId5" display="http://gtr.rcuk.ac.uk/" xr:uid="{00000000-0004-0000-0600-000004000000}"/>
    <hyperlink ref="B59" r:id="rId6" xr:uid="{00000000-0004-0000-0600-000005000000}"/>
    <hyperlink ref="B48" r:id="rId7" display="Average annual funding received between 2015-17 through Horizon 2020 (accessed 13 February 2019). See https://webgate.ec.europa.eu/dashboard/sense/app/93297a69-09fd-4ef5-889f-b83c4e21d33e/sheet/PbZJnb/state/analysis " xr:uid="{00000000-0004-0000-0600-000006000000}"/>
    <hyperlink ref="B71" r:id="rId8" display="Business population numbers available at https://www.gov.uk/government/statistics/business-population-estimates-2018 (accessed 26/04/2019)" xr:uid="{00000000-0004-0000-0600-000007000000}"/>
  </hyperlinks>
  <pageMargins left="0.7" right="0.7" top="0.75" bottom="0.75" header="0.51180555555555496" footer="0.51180555555555496"/>
  <pageSetup paperSize="9" firstPageNumber="0" orientation="landscape"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793B258E164F4384C0B47A0B5B06ED" ma:contentTypeVersion="6" ma:contentTypeDescription="Create a new document." ma:contentTypeScope="" ma:versionID="251293c9c83715416df35849c471b4a1">
  <xsd:schema xmlns:xsd="http://www.w3.org/2001/XMLSchema" xmlns:xs="http://www.w3.org/2001/XMLSchema" xmlns:p="http://schemas.microsoft.com/office/2006/metadata/properties" xmlns:ns2="38e74a23-26d4-4cd5-abf4-3a0b5a864355" xmlns:ns3="c4d726b0-818e-42f9-ac11-a1f140dc009e" targetNamespace="http://schemas.microsoft.com/office/2006/metadata/properties" ma:root="true" ma:fieldsID="bcb0d335cf984eaa0d70b03f726a7ca0" ns2:_="" ns3:_="">
    <xsd:import namespace="38e74a23-26d4-4cd5-abf4-3a0b5a864355"/>
    <xsd:import namespace="c4d726b0-818e-42f9-ac11-a1f140dc00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e74a23-26d4-4cd5-abf4-3a0b5a864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d726b0-818e-42f9-ac11-a1f140dc009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CCE212-2A91-4C8C-A59A-B398E3847732}">
  <ds:schemaRefs>
    <ds:schemaRef ds:uri="http://schemas.microsoft.com/sharepoint/v3/contenttype/forms"/>
  </ds:schemaRefs>
</ds:datastoreItem>
</file>

<file path=customXml/itemProps2.xml><?xml version="1.0" encoding="utf-8"?>
<ds:datastoreItem xmlns:ds="http://schemas.openxmlformats.org/officeDocument/2006/customXml" ds:itemID="{23003ABD-C630-4FA8-9BCA-EAF4B1466760}">
  <ds:schemaRefs>
    <ds:schemaRef ds:uri="http://www.w3.org/XML/1998/namespace"/>
    <ds:schemaRef ds:uri="c4d726b0-818e-42f9-ac11-a1f140dc009e"/>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38e74a23-26d4-4cd5-abf4-3a0b5a864355"/>
  </ds:schemaRefs>
</ds:datastoreItem>
</file>

<file path=customXml/itemProps3.xml><?xml version="1.0" encoding="utf-8"?>
<ds:datastoreItem xmlns:ds="http://schemas.openxmlformats.org/officeDocument/2006/customXml" ds:itemID="{B969CFA8-F85C-4CD6-A2FF-12FA88EDE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e74a23-26d4-4cd5-abf4-3a0b5a864355"/>
    <ds:schemaRef ds:uri="c4d726b0-818e-42f9-ac11-a1f140dc0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1 of 9</vt:lpstr>
      <vt:lpstr>3 of 9</vt:lpstr>
      <vt:lpstr>4 of 9</vt:lpstr>
      <vt:lpstr>5 of 9 - locations</vt:lpstr>
      <vt:lpstr>5 of 9 - universities</vt:lpstr>
      <vt:lpstr>5 of 9 - science parks</vt:lpstr>
      <vt:lpstr>5 of 9 - incubators</vt:lpstr>
      <vt:lpstr>5 out of 9 - research orgs</vt:lpstr>
      <vt:lpstr>6 of 9 - Funding</vt:lpstr>
      <vt:lpstr>7 of 9 - Jobs</vt:lpstr>
      <vt:lpstr>8 of 9 studying science</vt:lpstr>
      <vt:lpstr>'3 of 9'!_FilterDatabase</vt:lpstr>
    </vt:vector>
  </TitlesOfParts>
  <Manager/>
  <Company>Royal Society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Guidi, Luiz</dc:creator>
  <cp:keywords/>
  <dc:description/>
  <cp:lastModifiedBy>Daniel Callaghan</cp:lastModifiedBy>
  <cp:revision>5</cp:revision>
  <dcterms:created xsi:type="dcterms:W3CDTF">2018-05-04T09:24:00Z</dcterms:created>
  <dcterms:modified xsi:type="dcterms:W3CDTF">2021-05-28T14:19:35Z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Royal Society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0x0101000D793B258E164F4384C0B47A0B5B06ED</vt:lpwstr>
  </property>
</Properties>
</file>